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jpeg" ContentType="image/jpeg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2050" windowHeight="9525"/>
  </bookViews>
  <sheets>
    <sheet name="Maret24" sheetId="60" r:id="rId1"/>
    <sheet name="November23" sheetId="58" r:id="rId2"/>
    <sheet name="JULI" sheetId="1" r:id="rId3"/>
    <sheet name="AGUSTUS" sheetId="2" r:id="rId4"/>
    <sheet name="SEPTEMBER" sheetId="3" r:id="rId5"/>
    <sheet name="OKTOBER" sheetId="4" r:id="rId6"/>
    <sheet name="Sheet2" sheetId="59" r:id="rId7"/>
    <sheet name="NOVEMBER" sheetId="5" r:id="rId8"/>
    <sheet name="DESEMBER" sheetId="6" r:id="rId9"/>
    <sheet name="JANUARI" sheetId="7" r:id="rId10"/>
    <sheet name="FEBRUARI" sheetId="8" r:id="rId11"/>
    <sheet name="MARET" sheetId="9" r:id="rId12"/>
    <sheet name="APRIL" sheetId="10" r:id="rId13"/>
    <sheet name="MEI" sheetId="11" r:id="rId14"/>
    <sheet name="JUNI" sheetId="12" r:id="rId15"/>
    <sheet name="JL" sheetId="13" r:id="rId16"/>
    <sheet name="AGSTS" sheetId="14" r:id="rId17"/>
    <sheet name="SEP." sheetId="16" r:id="rId18"/>
    <sheet name="Oktbr" sheetId="17" r:id="rId19"/>
    <sheet name="Nop." sheetId="18" r:id="rId20"/>
    <sheet name="DES." sheetId="19" r:id="rId21"/>
    <sheet name="JAN 21" sheetId="20" r:id="rId22"/>
    <sheet name="FEB. 21" sheetId="21" r:id="rId23"/>
    <sheet name="MARET 21" sheetId="22" r:id="rId24"/>
    <sheet name="APRIL 21" sheetId="23" r:id="rId25"/>
    <sheet name="MEI 21" sheetId="24" r:id="rId26"/>
    <sheet name="JUNI 21" sheetId="25" r:id="rId27"/>
    <sheet name="JULI 21" sheetId="26" r:id="rId28"/>
    <sheet name="AGSTS21" sheetId="27" r:id="rId29"/>
    <sheet name="SEP.21" sheetId="28" r:id="rId30"/>
    <sheet name="OKT.21" sheetId="29" r:id="rId31"/>
    <sheet name="NOV21" sheetId="30" r:id="rId32"/>
    <sheet name="DES21" sheetId="31" r:id="rId33"/>
    <sheet name="JAN22" sheetId="32" r:id="rId34"/>
    <sheet name="FEB22" sheetId="33" r:id="rId35"/>
    <sheet name="MARET22" sheetId="34" r:id="rId36"/>
    <sheet name="APRIL22" sheetId="35" r:id="rId37"/>
    <sheet name="MEI22" sheetId="37" r:id="rId38"/>
    <sheet name="JUNI22" sheetId="38" r:id="rId39"/>
    <sheet name="JULI22" sheetId="39" r:id="rId40"/>
    <sheet name="AGSTUS22" sheetId="40" r:id="rId41"/>
    <sheet name="SEPT.22" sheetId="41" r:id="rId42"/>
    <sheet name="OKT.22" sheetId="42" r:id="rId43"/>
    <sheet name="Nov.22" sheetId="43" r:id="rId44"/>
    <sheet name="DES.22" sheetId="44" r:id="rId45"/>
    <sheet name="Januari2023" sheetId="45" r:id="rId46"/>
    <sheet name="Februari2023" sheetId="46" r:id="rId47"/>
    <sheet name="Maret2023" sheetId="47" r:id="rId48"/>
    <sheet name="April23" sheetId="48" r:id="rId49"/>
    <sheet name="Mei23" sheetId="49" r:id="rId50"/>
    <sheet name="Juni2023" sheetId="50" r:id="rId51"/>
    <sheet name="juli2023" sheetId="52" r:id="rId52"/>
    <sheet name="Agustus23" sheetId="54" r:id="rId53"/>
    <sheet name="Sheet1" sheetId="56" r:id="rId54"/>
    <sheet name="september 2023" sheetId="55" r:id="rId55"/>
  </sheets>
  <calcPr calcId="124519"/>
</workbook>
</file>

<file path=xl/calcChain.xml><?xml version="1.0" encoding="utf-8"?>
<calcChain xmlns="http://schemas.openxmlformats.org/spreadsheetml/2006/main">
  <c r="K17" i="60"/>
  <c r="W20"/>
  <c r="V20"/>
  <c r="U20"/>
  <c r="P20"/>
  <c r="O20"/>
  <c r="M20"/>
  <c r="L20"/>
  <c r="J20"/>
  <c r="I20"/>
  <c r="G20"/>
  <c r="F20"/>
  <c r="D20"/>
  <c r="C20"/>
  <c r="N19"/>
  <c r="K19"/>
  <c r="H19"/>
  <c r="N18"/>
  <c r="Q17"/>
  <c r="N17"/>
  <c r="H16"/>
  <c r="Q15"/>
  <c r="N15"/>
  <c r="K15"/>
  <c r="H15"/>
  <c r="N14"/>
  <c r="K14"/>
  <c r="H14"/>
  <c r="E14"/>
  <c r="Q13"/>
  <c r="N13"/>
  <c r="K13"/>
  <c r="H13"/>
  <c r="E13"/>
  <c r="Q12"/>
  <c r="N12"/>
  <c r="H12"/>
  <c r="E12"/>
  <c r="Q10"/>
  <c r="N10"/>
  <c r="K10"/>
  <c r="Q9"/>
  <c r="K9"/>
  <c r="Q8"/>
  <c r="K7"/>
  <c r="T9" l="1"/>
  <c r="K20"/>
  <c r="S20"/>
  <c r="Q20"/>
  <c r="N20"/>
  <c r="H20"/>
  <c r="E20"/>
  <c r="R20"/>
  <c r="T11" i="58"/>
  <c r="S11"/>
  <c r="R11"/>
  <c r="E11"/>
  <c r="T20" i="60" l="1"/>
  <c r="S19" i="58"/>
  <c r="R19"/>
  <c r="T18"/>
  <c r="S18"/>
  <c r="R18"/>
  <c r="E18"/>
  <c r="S17"/>
  <c r="R17"/>
  <c r="S16"/>
  <c r="R16"/>
  <c r="S14"/>
  <c r="R14"/>
  <c r="S13"/>
  <c r="S12"/>
  <c r="R12"/>
  <c r="S10"/>
  <c r="R10"/>
  <c r="T9"/>
  <c r="S9"/>
  <c r="R9"/>
  <c r="T8"/>
  <c r="S8"/>
  <c r="R8"/>
  <c r="S7"/>
  <c r="W20" l="1"/>
  <c r="V20"/>
  <c r="U20"/>
  <c r="P20"/>
  <c r="O20"/>
  <c r="M20"/>
  <c r="L20"/>
  <c r="J20"/>
  <c r="I20"/>
  <c r="G20"/>
  <c r="F20"/>
  <c r="D20"/>
  <c r="C20"/>
  <c r="T19"/>
  <c r="Q19"/>
  <c r="N19"/>
  <c r="K19"/>
  <c r="H19"/>
  <c r="E19"/>
  <c r="Q18"/>
  <c r="N18"/>
  <c r="K18"/>
  <c r="H18"/>
  <c r="T17"/>
  <c r="Q17"/>
  <c r="N17"/>
  <c r="H17"/>
  <c r="E17"/>
  <c r="T16"/>
  <c r="Q16"/>
  <c r="N16"/>
  <c r="K16"/>
  <c r="H16"/>
  <c r="E16"/>
  <c r="S15"/>
  <c r="R15"/>
  <c r="Q15"/>
  <c r="N15"/>
  <c r="K15"/>
  <c r="H15"/>
  <c r="E15"/>
  <c r="T14"/>
  <c r="Q14"/>
  <c r="N14"/>
  <c r="K14"/>
  <c r="H14"/>
  <c r="E14"/>
  <c r="T13"/>
  <c r="Q13"/>
  <c r="N13"/>
  <c r="K13"/>
  <c r="H13"/>
  <c r="E13"/>
  <c r="T12"/>
  <c r="Q12"/>
  <c r="N12"/>
  <c r="H12"/>
  <c r="E12"/>
  <c r="T20"/>
  <c r="Q11"/>
  <c r="N11"/>
  <c r="K11"/>
  <c r="H11"/>
  <c r="T10"/>
  <c r="Q10"/>
  <c r="N10"/>
  <c r="K10"/>
  <c r="H10"/>
  <c r="E10"/>
  <c r="Q9"/>
  <c r="N9"/>
  <c r="K9"/>
  <c r="H9"/>
  <c r="E9"/>
  <c r="Q8"/>
  <c r="N8"/>
  <c r="K8"/>
  <c r="H8"/>
  <c r="E8"/>
  <c r="R7"/>
  <c r="T7" s="1"/>
  <c r="Q7"/>
  <c r="N7"/>
  <c r="K7"/>
  <c r="H7"/>
  <c r="E7"/>
  <c r="T15" l="1"/>
  <c r="Q20"/>
  <c r="N20"/>
  <c r="H20"/>
  <c r="E20"/>
  <c r="K20"/>
  <c r="R20"/>
  <c r="S20"/>
  <c r="W20" i="55" l="1"/>
  <c r="V20"/>
  <c r="U20"/>
  <c r="S20"/>
  <c r="R20"/>
  <c r="P20"/>
  <c r="O20"/>
  <c r="M20"/>
  <c r="L20"/>
  <c r="J20"/>
  <c r="I20"/>
  <c r="G20"/>
  <c r="F20"/>
  <c r="D20"/>
  <c r="C20"/>
  <c r="T19"/>
  <c r="Q19"/>
  <c r="N19"/>
  <c r="K19"/>
  <c r="H19"/>
  <c r="E19"/>
  <c r="T18"/>
  <c r="Q18"/>
  <c r="N18"/>
  <c r="K18"/>
  <c r="H18"/>
  <c r="T17"/>
  <c r="Q17"/>
  <c r="N17"/>
  <c r="H17"/>
  <c r="E17"/>
  <c r="T16"/>
  <c r="Q16"/>
  <c r="N16"/>
  <c r="K16"/>
  <c r="H16"/>
  <c r="E16"/>
  <c r="T15"/>
  <c r="Q15"/>
  <c r="N15"/>
  <c r="K15"/>
  <c r="H15"/>
  <c r="E15"/>
  <c r="T14"/>
  <c r="Q14"/>
  <c r="N14"/>
  <c r="K14"/>
  <c r="H14"/>
  <c r="E14"/>
  <c r="T13"/>
  <c r="Q13"/>
  <c r="N13"/>
  <c r="K13"/>
  <c r="H13"/>
  <c r="E13"/>
  <c r="T12"/>
  <c r="Q12"/>
  <c r="N12"/>
  <c r="H12"/>
  <c r="E12"/>
  <c r="Q11"/>
  <c r="N11"/>
  <c r="K11"/>
  <c r="H11"/>
  <c r="T10"/>
  <c r="Q10"/>
  <c r="N10"/>
  <c r="K10"/>
  <c r="H10"/>
  <c r="E10"/>
  <c r="T9"/>
  <c r="Q9"/>
  <c r="N9"/>
  <c r="K9"/>
  <c r="H9"/>
  <c r="E9"/>
  <c r="T8"/>
  <c r="Q8"/>
  <c r="N8"/>
  <c r="K8"/>
  <c r="H8"/>
  <c r="E8"/>
  <c r="Q7"/>
  <c r="N7"/>
  <c r="N20" s="1"/>
  <c r="K7"/>
  <c r="H7"/>
  <c r="E7"/>
  <c r="K10" i="54"/>
  <c r="Q9"/>
  <c r="K7"/>
  <c r="H7"/>
  <c r="W20"/>
  <c r="V20"/>
  <c r="U20"/>
  <c r="S20"/>
  <c r="R20"/>
  <c r="P20"/>
  <c r="O20"/>
  <c r="M20"/>
  <c r="L20"/>
  <c r="J20"/>
  <c r="I20"/>
  <c r="G20"/>
  <c r="F20"/>
  <c r="D20"/>
  <c r="C20"/>
  <c r="T19"/>
  <c r="Q19"/>
  <c r="N19"/>
  <c r="K19"/>
  <c r="H19"/>
  <c r="E19"/>
  <c r="T18"/>
  <c r="Q18"/>
  <c r="N18"/>
  <c r="K18"/>
  <c r="H18"/>
  <c r="T17"/>
  <c r="Q17"/>
  <c r="N17"/>
  <c r="H17"/>
  <c r="E17"/>
  <c r="T16"/>
  <c r="Q16"/>
  <c r="N16"/>
  <c r="K16"/>
  <c r="H16"/>
  <c r="E16"/>
  <c r="T15"/>
  <c r="Q15"/>
  <c r="N15"/>
  <c r="K15"/>
  <c r="H15"/>
  <c r="E15"/>
  <c r="Q14"/>
  <c r="N14"/>
  <c r="K14"/>
  <c r="H14"/>
  <c r="T13"/>
  <c r="Q13"/>
  <c r="N13"/>
  <c r="K13"/>
  <c r="H13"/>
  <c r="E13"/>
  <c r="T12"/>
  <c r="Q12"/>
  <c r="N12"/>
  <c r="H12"/>
  <c r="E12"/>
  <c r="Q11"/>
  <c r="N11"/>
  <c r="K11"/>
  <c r="H11"/>
  <c r="T10"/>
  <c r="Q10"/>
  <c r="N10"/>
  <c r="H10"/>
  <c r="E10"/>
  <c r="T9"/>
  <c r="N9"/>
  <c r="K9"/>
  <c r="H9"/>
  <c r="E9"/>
  <c r="T8"/>
  <c r="Q8"/>
  <c r="N8"/>
  <c r="K8"/>
  <c r="H8"/>
  <c r="E8"/>
  <c r="Q7"/>
  <c r="N7"/>
  <c r="E7"/>
  <c r="Q20" i="55" l="1"/>
  <c r="E20"/>
  <c r="H20"/>
  <c r="K20"/>
  <c r="T20"/>
  <c r="Q20" i="54"/>
  <c r="N20"/>
  <c r="T20"/>
  <c r="E20"/>
  <c r="K20"/>
  <c r="H20"/>
  <c r="V20" i="52"/>
  <c r="W20"/>
  <c r="U20"/>
  <c r="R20"/>
  <c r="P20"/>
  <c r="O20"/>
  <c r="M20"/>
  <c r="L20"/>
  <c r="J20"/>
  <c r="I20"/>
  <c r="G20"/>
  <c r="F20"/>
  <c r="D20"/>
  <c r="C20"/>
  <c r="T19"/>
  <c r="Q19"/>
  <c r="N19"/>
  <c r="K19"/>
  <c r="H19"/>
  <c r="E19"/>
  <c r="T18"/>
  <c r="Q18"/>
  <c r="N18"/>
  <c r="K18"/>
  <c r="H18"/>
  <c r="E18"/>
  <c r="T17"/>
  <c r="Q17"/>
  <c r="N17"/>
  <c r="K17"/>
  <c r="H17"/>
  <c r="E17"/>
  <c r="T16"/>
  <c r="Q16"/>
  <c r="N16"/>
  <c r="K16"/>
  <c r="H16"/>
  <c r="E16"/>
  <c r="T15"/>
  <c r="Q15"/>
  <c r="N15"/>
  <c r="K15"/>
  <c r="H15"/>
  <c r="E15"/>
  <c r="T14"/>
  <c r="Q14"/>
  <c r="N14"/>
  <c r="K14"/>
  <c r="H14"/>
  <c r="E14"/>
  <c r="T13"/>
  <c r="Q13"/>
  <c r="N13"/>
  <c r="K13"/>
  <c r="H13"/>
  <c r="E13"/>
  <c r="T12"/>
  <c r="Q12"/>
  <c r="N12"/>
  <c r="K12"/>
  <c r="H12"/>
  <c r="E12"/>
  <c r="T11"/>
  <c r="Q11"/>
  <c r="N11"/>
  <c r="K11"/>
  <c r="H11"/>
  <c r="E11"/>
  <c r="T10"/>
  <c r="Q10"/>
  <c r="N10"/>
  <c r="K10"/>
  <c r="H10"/>
  <c r="E10"/>
  <c r="T9"/>
  <c r="N9"/>
  <c r="K9"/>
  <c r="H9"/>
  <c r="E9"/>
  <c r="T8"/>
  <c r="Q8"/>
  <c r="N8"/>
  <c r="K8"/>
  <c r="H8"/>
  <c r="E8"/>
  <c r="S20"/>
  <c r="Q7"/>
  <c r="N7"/>
  <c r="K7"/>
  <c r="E7"/>
  <c r="T12" i="50"/>
  <c r="E8"/>
  <c r="H8"/>
  <c r="K8"/>
  <c r="N8"/>
  <c r="Q8"/>
  <c r="T8"/>
  <c r="E9"/>
  <c r="H9"/>
  <c r="K9"/>
  <c r="N9"/>
  <c r="T9"/>
  <c r="E10"/>
  <c r="H10"/>
  <c r="K10"/>
  <c r="N10"/>
  <c r="Q10"/>
  <c r="T10"/>
  <c r="E11"/>
  <c r="H11"/>
  <c r="K11"/>
  <c r="N11"/>
  <c r="Q11"/>
  <c r="T11"/>
  <c r="E12"/>
  <c r="H12"/>
  <c r="K12"/>
  <c r="N12"/>
  <c r="Q12"/>
  <c r="E13"/>
  <c r="H13"/>
  <c r="K13"/>
  <c r="N13"/>
  <c r="Q13"/>
  <c r="T13"/>
  <c r="E14"/>
  <c r="H14"/>
  <c r="K14"/>
  <c r="N14"/>
  <c r="Q14"/>
  <c r="T14"/>
  <c r="E15"/>
  <c r="H15"/>
  <c r="K15"/>
  <c r="N15"/>
  <c r="Q15"/>
  <c r="T15"/>
  <c r="E16"/>
  <c r="H16"/>
  <c r="K16"/>
  <c r="N16"/>
  <c r="Q16"/>
  <c r="T16"/>
  <c r="E17"/>
  <c r="H17"/>
  <c r="K17"/>
  <c r="N17"/>
  <c r="Q17"/>
  <c r="T17"/>
  <c r="E18"/>
  <c r="H18"/>
  <c r="K18"/>
  <c r="N18"/>
  <c r="Q18"/>
  <c r="T18"/>
  <c r="E19"/>
  <c r="H19"/>
  <c r="K19"/>
  <c r="N19"/>
  <c r="Q19"/>
  <c r="T19"/>
  <c r="C20"/>
  <c r="D20"/>
  <c r="F20"/>
  <c r="G20"/>
  <c r="I20"/>
  <c r="J20"/>
  <c r="L20"/>
  <c r="M20"/>
  <c r="O20"/>
  <c r="P20"/>
  <c r="R20"/>
  <c r="U20"/>
  <c r="W20"/>
  <c r="S7"/>
  <c r="S20" s="1"/>
  <c r="Q7"/>
  <c r="N7"/>
  <c r="K7"/>
  <c r="H7"/>
  <c r="E7"/>
  <c r="T10" i="49"/>
  <c r="R21"/>
  <c r="W21" i="48"/>
  <c r="C21"/>
  <c r="W21" i="49"/>
  <c r="P21"/>
  <c r="O21"/>
  <c r="M21"/>
  <c r="L21"/>
  <c r="J21"/>
  <c r="I21"/>
  <c r="G21"/>
  <c r="F21"/>
  <c r="D21"/>
  <c r="C21"/>
  <c r="T20"/>
  <c r="Q20"/>
  <c r="N20"/>
  <c r="K20"/>
  <c r="H20"/>
  <c r="E20"/>
  <c r="T19"/>
  <c r="Q19"/>
  <c r="N19"/>
  <c r="K19"/>
  <c r="H19"/>
  <c r="E19"/>
  <c r="T18"/>
  <c r="Q18"/>
  <c r="N18"/>
  <c r="K18"/>
  <c r="H18"/>
  <c r="E18"/>
  <c r="T17"/>
  <c r="Q17"/>
  <c r="N17"/>
  <c r="K17"/>
  <c r="H17"/>
  <c r="E17"/>
  <c r="T16"/>
  <c r="Q16"/>
  <c r="N16"/>
  <c r="K16"/>
  <c r="H16"/>
  <c r="E16"/>
  <c r="T15"/>
  <c r="Q15"/>
  <c r="N15"/>
  <c r="K15"/>
  <c r="H15"/>
  <c r="E15"/>
  <c r="T14"/>
  <c r="Q14"/>
  <c r="N14"/>
  <c r="K14"/>
  <c r="H14"/>
  <c r="E14"/>
  <c r="T13"/>
  <c r="Q13"/>
  <c r="N13"/>
  <c r="K13"/>
  <c r="H13"/>
  <c r="E13"/>
  <c r="T12"/>
  <c r="Q12"/>
  <c r="N12"/>
  <c r="K12"/>
  <c r="H12"/>
  <c r="E12"/>
  <c r="T11"/>
  <c r="Q11"/>
  <c r="N11"/>
  <c r="K11"/>
  <c r="H11"/>
  <c r="E11"/>
  <c r="U21"/>
  <c r="Q10"/>
  <c r="N10"/>
  <c r="H10"/>
  <c r="K10"/>
  <c r="K21" s="1"/>
  <c r="E10"/>
  <c r="T9"/>
  <c r="Q9"/>
  <c r="N9"/>
  <c r="K9"/>
  <c r="H9"/>
  <c r="E9"/>
  <c r="Q8"/>
  <c r="N8"/>
  <c r="K8"/>
  <c r="H8"/>
  <c r="E8"/>
  <c r="S8"/>
  <c r="T8" s="1"/>
  <c r="E21" l="1"/>
  <c r="N21"/>
  <c r="S21"/>
  <c r="H20" i="52"/>
  <c r="Q20"/>
  <c r="K20"/>
  <c r="E20"/>
  <c r="N20"/>
  <c r="T7"/>
  <c r="T20" s="1"/>
  <c r="H21" i="49"/>
  <c r="Q21"/>
  <c r="K20" i="50"/>
  <c r="E20"/>
  <c r="T20"/>
  <c r="Q20"/>
  <c r="H20"/>
  <c r="N20"/>
  <c r="T7"/>
  <c r="T21" i="49"/>
  <c r="U21" i="48"/>
  <c r="R21"/>
  <c r="P21"/>
  <c r="O21"/>
  <c r="M21"/>
  <c r="L21"/>
  <c r="K21"/>
  <c r="J21"/>
  <c r="I21"/>
  <c r="G21"/>
  <c r="F21"/>
  <c r="D21"/>
  <c r="T20"/>
  <c r="T19"/>
  <c r="E19"/>
  <c r="T18"/>
  <c r="T17"/>
  <c r="E17"/>
  <c r="T16"/>
  <c r="E16"/>
  <c r="T15"/>
  <c r="E15"/>
  <c r="T14"/>
  <c r="E14"/>
  <c r="T13"/>
  <c r="E13"/>
  <c r="E11"/>
  <c r="T10"/>
  <c r="S8"/>
  <c r="T8" s="1"/>
  <c r="Q8"/>
  <c r="Q21" s="1"/>
  <c r="N8"/>
  <c r="N21" s="1"/>
  <c r="H21"/>
  <c r="E8"/>
  <c r="W20" i="47"/>
  <c r="W21" s="1"/>
  <c r="U21"/>
  <c r="P21"/>
  <c r="O21"/>
  <c r="L21"/>
  <c r="J21"/>
  <c r="I21"/>
  <c r="G21"/>
  <c r="F21"/>
  <c r="D21"/>
  <c r="C21"/>
  <c r="T20"/>
  <c r="T19"/>
  <c r="E19"/>
  <c r="T18"/>
  <c r="T17"/>
  <c r="E17"/>
  <c r="T16"/>
  <c r="E16"/>
  <c r="T15"/>
  <c r="E15"/>
  <c r="T14"/>
  <c r="E14"/>
  <c r="T13"/>
  <c r="E13"/>
  <c r="E12"/>
  <c r="E11"/>
  <c r="T10"/>
  <c r="M21"/>
  <c r="S8"/>
  <c r="S21" s="1"/>
  <c r="Q8"/>
  <c r="Q21" s="1"/>
  <c r="N8"/>
  <c r="N21" s="1"/>
  <c r="K8"/>
  <c r="K21" s="1"/>
  <c r="H8"/>
  <c r="H21" s="1"/>
  <c r="E8"/>
  <c r="E7" i="46"/>
  <c r="E10"/>
  <c r="E11"/>
  <c r="E12"/>
  <c r="E13"/>
  <c r="E14"/>
  <c r="E15"/>
  <c r="E16"/>
  <c r="E17"/>
  <c r="E18"/>
  <c r="E19"/>
  <c r="C20"/>
  <c r="D20"/>
  <c r="E20" s="1"/>
  <c r="W20"/>
  <c r="U20"/>
  <c r="P20"/>
  <c r="O20"/>
  <c r="L20"/>
  <c r="J20"/>
  <c r="I20"/>
  <c r="G20"/>
  <c r="F20"/>
  <c r="T19"/>
  <c r="T18"/>
  <c r="T17"/>
  <c r="T16"/>
  <c r="T15"/>
  <c r="T14"/>
  <c r="T13"/>
  <c r="T12"/>
  <c r="T11"/>
  <c r="T10"/>
  <c r="T9"/>
  <c r="M8"/>
  <c r="M20" s="1"/>
  <c r="S7"/>
  <c r="S20" s="1"/>
  <c r="Q7"/>
  <c r="Q20" s="1"/>
  <c r="N7"/>
  <c r="N20" s="1"/>
  <c r="K7"/>
  <c r="K20" s="1"/>
  <c r="H7"/>
  <c r="H20" s="1"/>
  <c r="F20" i="45"/>
  <c r="S7"/>
  <c r="S20" s="1"/>
  <c r="R7"/>
  <c r="Q7"/>
  <c r="N7"/>
  <c r="K7"/>
  <c r="K20" s="1"/>
  <c r="H7"/>
  <c r="H20" s="1"/>
  <c r="E7"/>
  <c r="T11"/>
  <c r="W20"/>
  <c r="U20"/>
  <c r="Q20"/>
  <c r="P20"/>
  <c r="O20"/>
  <c r="N20"/>
  <c r="L20"/>
  <c r="J20"/>
  <c r="I20"/>
  <c r="G20"/>
  <c r="D20"/>
  <c r="C20"/>
  <c r="E20" s="1"/>
  <c r="T19"/>
  <c r="E19"/>
  <c r="T18"/>
  <c r="E18"/>
  <c r="T17"/>
  <c r="E17"/>
  <c r="T16"/>
  <c r="E16"/>
  <c r="T15"/>
  <c r="E15"/>
  <c r="T14"/>
  <c r="E14"/>
  <c r="T13"/>
  <c r="E13"/>
  <c r="T12"/>
  <c r="E12"/>
  <c r="E11"/>
  <c r="T10"/>
  <c r="E10"/>
  <c r="T9"/>
  <c r="M8"/>
  <c r="M20" s="1"/>
  <c r="M8" i="44"/>
  <c r="M20" s="1"/>
  <c r="W20"/>
  <c r="U20"/>
  <c r="S20"/>
  <c r="R20"/>
  <c r="Q20"/>
  <c r="P20"/>
  <c r="O20"/>
  <c r="N20"/>
  <c r="L20"/>
  <c r="K20"/>
  <c r="J20"/>
  <c r="I20"/>
  <c r="H20"/>
  <c r="G20"/>
  <c r="F20"/>
  <c r="D20"/>
  <c r="C20"/>
  <c r="T19"/>
  <c r="E19"/>
  <c r="T18"/>
  <c r="E18"/>
  <c r="T17"/>
  <c r="E17"/>
  <c r="T16"/>
  <c r="E16"/>
  <c r="T15"/>
  <c r="E15"/>
  <c r="T14"/>
  <c r="E14"/>
  <c r="T13"/>
  <c r="E13"/>
  <c r="T12"/>
  <c r="E12"/>
  <c r="T11"/>
  <c r="E11"/>
  <c r="T10"/>
  <c r="E10"/>
  <c r="T9"/>
  <c r="F20" i="43"/>
  <c r="G20"/>
  <c r="H20"/>
  <c r="I20"/>
  <c r="J20"/>
  <c r="K20"/>
  <c r="L20"/>
  <c r="M20"/>
  <c r="N20"/>
  <c r="O20"/>
  <c r="P20"/>
  <c r="Q20"/>
  <c r="R20"/>
  <c r="S20"/>
  <c r="T20" s="1"/>
  <c r="W20"/>
  <c r="T7"/>
  <c r="T16"/>
  <c r="T11"/>
  <c r="T9"/>
  <c r="T17"/>
  <c r="T14"/>
  <c r="T13"/>
  <c r="T18"/>
  <c r="T12"/>
  <c r="T15"/>
  <c r="T10"/>
  <c r="T8"/>
  <c r="T19"/>
  <c r="D20"/>
  <c r="C20"/>
  <c r="E19"/>
  <c r="E18"/>
  <c r="E17"/>
  <c r="E16"/>
  <c r="E15"/>
  <c r="E14"/>
  <c r="E13"/>
  <c r="E12"/>
  <c r="E11"/>
  <c r="E10"/>
  <c r="E9"/>
  <c r="E8"/>
  <c r="E7"/>
  <c r="U20"/>
  <c r="S20" i="42"/>
  <c r="F20"/>
  <c r="G20"/>
  <c r="H20"/>
  <c r="I20"/>
  <c r="J20"/>
  <c r="K20"/>
  <c r="L20"/>
  <c r="M20"/>
  <c r="N20"/>
  <c r="O20"/>
  <c r="P20"/>
  <c r="Q20"/>
  <c r="W20"/>
  <c r="T12"/>
  <c r="T15"/>
  <c r="T14"/>
  <c r="T9"/>
  <c r="T17"/>
  <c r="T19"/>
  <c r="T13"/>
  <c r="T18"/>
  <c r="T8"/>
  <c r="T10"/>
  <c r="T11"/>
  <c r="T7"/>
  <c r="T16"/>
  <c r="D20"/>
  <c r="C20"/>
  <c r="E19"/>
  <c r="E18"/>
  <c r="E17"/>
  <c r="E16"/>
  <c r="E15"/>
  <c r="E14"/>
  <c r="E13"/>
  <c r="E12"/>
  <c r="E11"/>
  <c r="E10"/>
  <c r="E9"/>
  <c r="E8"/>
  <c r="E7"/>
  <c r="W20" i="41"/>
  <c r="F20"/>
  <c r="G20"/>
  <c r="H20"/>
  <c r="I20"/>
  <c r="J20"/>
  <c r="K20"/>
  <c r="L20"/>
  <c r="M20"/>
  <c r="N20"/>
  <c r="O20"/>
  <c r="P20"/>
  <c r="Q20"/>
  <c r="T11"/>
  <c r="T8"/>
  <c r="T16"/>
  <c r="T18"/>
  <c r="T12"/>
  <c r="T19"/>
  <c r="T7"/>
  <c r="T10"/>
  <c r="T13"/>
  <c r="T17"/>
  <c r="T9"/>
  <c r="T14"/>
  <c r="T15"/>
  <c r="U20" i="42"/>
  <c r="R20"/>
  <c r="D20" i="41"/>
  <c r="C20"/>
  <c r="E19"/>
  <c r="E18"/>
  <c r="E17"/>
  <c r="E16"/>
  <c r="E15"/>
  <c r="E14"/>
  <c r="E13"/>
  <c r="E12"/>
  <c r="E11"/>
  <c r="E10"/>
  <c r="E9"/>
  <c r="E8"/>
  <c r="E7"/>
  <c r="U20"/>
  <c r="S20"/>
  <c r="R20"/>
  <c r="F20" i="40"/>
  <c r="G20"/>
  <c r="H20"/>
  <c r="I20"/>
  <c r="J20"/>
  <c r="K20"/>
  <c r="L20"/>
  <c r="M20"/>
  <c r="N20"/>
  <c r="O20"/>
  <c r="P20"/>
  <c r="Q20"/>
  <c r="R20"/>
  <c r="S20"/>
  <c r="W20"/>
  <c r="T16"/>
  <c r="T10"/>
  <c r="T7"/>
  <c r="T14"/>
  <c r="T17"/>
  <c r="T15"/>
  <c r="T8"/>
  <c r="T18"/>
  <c r="T9"/>
  <c r="T12"/>
  <c r="T11"/>
  <c r="T13"/>
  <c r="T19"/>
  <c r="D20"/>
  <c r="C20"/>
  <c r="E19"/>
  <c r="E18"/>
  <c r="E17"/>
  <c r="E16"/>
  <c r="E15"/>
  <c r="E14"/>
  <c r="E13"/>
  <c r="E12"/>
  <c r="E11"/>
  <c r="E10"/>
  <c r="E9"/>
  <c r="E8"/>
  <c r="E7"/>
  <c r="U20"/>
  <c r="W20" i="39"/>
  <c r="R20"/>
  <c r="T20" s="1"/>
  <c r="S20"/>
  <c r="F20"/>
  <c r="G20"/>
  <c r="H20"/>
  <c r="I20"/>
  <c r="J20"/>
  <c r="K20"/>
  <c r="L20"/>
  <c r="M20"/>
  <c r="N20"/>
  <c r="O20"/>
  <c r="P20"/>
  <c r="Q20"/>
  <c r="T11"/>
  <c r="T16"/>
  <c r="T10"/>
  <c r="T19"/>
  <c r="T7"/>
  <c r="T18"/>
  <c r="T15"/>
  <c r="T9"/>
  <c r="T12"/>
  <c r="T8"/>
  <c r="T13"/>
  <c r="T14"/>
  <c r="T17"/>
  <c r="D20"/>
  <c r="C20"/>
  <c r="E19"/>
  <c r="E18"/>
  <c r="E17"/>
  <c r="E16"/>
  <c r="E15"/>
  <c r="E14"/>
  <c r="E13"/>
  <c r="E12"/>
  <c r="E11"/>
  <c r="E10"/>
  <c r="E9"/>
  <c r="E8"/>
  <c r="E7"/>
  <c r="U20"/>
  <c r="S20" i="38"/>
  <c r="T19"/>
  <c r="T18"/>
  <c r="T17"/>
  <c r="T16"/>
  <c r="T15"/>
  <c r="T14"/>
  <c r="T13"/>
  <c r="T12"/>
  <c r="T11"/>
  <c r="T10"/>
  <c r="T9"/>
  <c r="T8"/>
  <c r="T7"/>
  <c r="W20"/>
  <c r="F20"/>
  <c r="G20"/>
  <c r="H20"/>
  <c r="I20"/>
  <c r="J20"/>
  <c r="K20"/>
  <c r="L20"/>
  <c r="M20"/>
  <c r="N20"/>
  <c r="O20"/>
  <c r="P20"/>
  <c r="Q20"/>
  <c r="R20"/>
  <c r="D20"/>
  <c r="C20"/>
  <c r="E19"/>
  <c r="E18"/>
  <c r="E17"/>
  <c r="E16"/>
  <c r="E15"/>
  <c r="E14"/>
  <c r="E13"/>
  <c r="E12"/>
  <c r="E11"/>
  <c r="E10"/>
  <c r="E9"/>
  <c r="E8"/>
  <c r="E7"/>
  <c r="U20"/>
  <c r="R20" i="37"/>
  <c r="S20"/>
  <c r="W20"/>
  <c r="F20"/>
  <c r="G20"/>
  <c r="H20"/>
  <c r="I20"/>
  <c r="J20"/>
  <c r="K20"/>
  <c r="L20"/>
  <c r="M20"/>
  <c r="N20"/>
  <c r="O20"/>
  <c r="P20"/>
  <c r="Q20"/>
  <c r="T16"/>
  <c r="T19"/>
  <c r="T10"/>
  <c r="T7"/>
  <c r="T13"/>
  <c r="T9"/>
  <c r="T14"/>
  <c r="T17"/>
  <c r="T8"/>
  <c r="T15"/>
  <c r="T18"/>
  <c r="T12"/>
  <c r="T11"/>
  <c r="D20"/>
  <c r="C20"/>
  <c r="E19"/>
  <c r="E18"/>
  <c r="E17"/>
  <c r="E16"/>
  <c r="E15"/>
  <c r="E13"/>
  <c r="E12"/>
  <c r="E11"/>
  <c r="E10"/>
  <c r="E9"/>
  <c r="E8"/>
  <c r="E7"/>
  <c r="U20"/>
  <c r="F20" i="35"/>
  <c r="G20"/>
  <c r="H20"/>
  <c r="I20"/>
  <c r="J20"/>
  <c r="K20"/>
  <c r="L20"/>
  <c r="M20"/>
  <c r="N20"/>
  <c r="O20"/>
  <c r="P20"/>
  <c r="Q20"/>
  <c r="R20"/>
  <c r="S20"/>
  <c r="W20"/>
  <c r="T7"/>
  <c r="T16"/>
  <c r="T11"/>
  <c r="T10"/>
  <c r="T18"/>
  <c r="T13"/>
  <c r="T19"/>
  <c r="T15"/>
  <c r="T8"/>
  <c r="T17"/>
  <c r="T12"/>
  <c r="T9"/>
  <c r="D20"/>
  <c r="C20"/>
  <c r="E19"/>
  <c r="E18"/>
  <c r="E17"/>
  <c r="E16"/>
  <c r="E15"/>
  <c r="E14"/>
  <c r="E13"/>
  <c r="E12"/>
  <c r="E11"/>
  <c r="E10"/>
  <c r="E9"/>
  <c r="E8"/>
  <c r="E7"/>
  <c r="U20"/>
  <c r="W20" i="34"/>
  <c r="R20"/>
  <c r="S20"/>
  <c r="F20"/>
  <c r="G20"/>
  <c r="H20"/>
  <c r="I20"/>
  <c r="J20"/>
  <c r="K20"/>
  <c r="L20"/>
  <c r="M20"/>
  <c r="N20"/>
  <c r="O20"/>
  <c r="P20"/>
  <c r="Q20"/>
  <c r="T19"/>
  <c r="T18"/>
  <c r="T17"/>
  <c r="T16"/>
  <c r="T15"/>
  <c r="T14"/>
  <c r="T13"/>
  <c r="T12"/>
  <c r="T11"/>
  <c r="T10"/>
  <c r="T9"/>
  <c r="T8"/>
  <c r="T7"/>
  <c r="D20"/>
  <c r="C20"/>
  <c r="E19"/>
  <c r="E18"/>
  <c r="E17"/>
  <c r="E16"/>
  <c r="E15"/>
  <c r="E14"/>
  <c r="E13"/>
  <c r="E12"/>
  <c r="E11"/>
  <c r="E10"/>
  <c r="E9"/>
  <c r="E8"/>
  <c r="E7"/>
  <c r="U20"/>
  <c r="F20" i="33"/>
  <c r="G20"/>
  <c r="H20"/>
  <c r="I20"/>
  <c r="J20"/>
  <c r="K20"/>
  <c r="L20"/>
  <c r="M20"/>
  <c r="N20"/>
  <c r="O20"/>
  <c r="P20"/>
  <c r="Q20"/>
  <c r="R20"/>
  <c r="S20"/>
  <c r="W20"/>
  <c r="T10"/>
  <c r="T11"/>
  <c r="T16"/>
  <c r="T19"/>
  <c r="T13"/>
  <c r="T17"/>
  <c r="T8"/>
  <c r="T9"/>
  <c r="T7"/>
  <c r="T14"/>
  <c r="T12"/>
  <c r="T18"/>
  <c r="T15"/>
  <c r="D20"/>
  <c r="C20"/>
  <c r="E19"/>
  <c r="E18"/>
  <c r="E17"/>
  <c r="E16"/>
  <c r="E14"/>
  <c r="E13"/>
  <c r="E12"/>
  <c r="E11"/>
  <c r="E10"/>
  <c r="E9"/>
  <c r="E8"/>
  <c r="E7"/>
  <c r="U20"/>
  <c r="W20" i="32"/>
  <c r="R20"/>
  <c r="S20"/>
  <c r="F20"/>
  <c r="G20"/>
  <c r="H20"/>
  <c r="I20"/>
  <c r="J20"/>
  <c r="K20"/>
  <c r="L20"/>
  <c r="M20"/>
  <c r="N20"/>
  <c r="O20"/>
  <c r="P20"/>
  <c r="Q20"/>
  <c r="D20"/>
  <c r="C20"/>
  <c r="E20" s="1"/>
  <c r="T17"/>
  <c r="T14"/>
  <c r="T19"/>
  <c r="T13"/>
  <c r="T12"/>
  <c r="T8"/>
  <c r="T18"/>
  <c r="T9"/>
  <c r="T7"/>
  <c r="T11"/>
  <c r="T10"/>
  <c r="T16"/>
  <c r="E19"/>
  <c r="E18"/>
  <c r="E17"/>
  <c r="E16"/>
  <c r="E15"/>
  <c r="E14"/>
  <c r="E13"/>
  <c r="E12"/>
  <c r="E11"/>
  <c r="E10"/>
  <c r="E9"/>
  <c r="E8"/>
  <c r="E7"/>
  <c r="U20"/>
  <c r="W20" i="31"/>
  <c r="R20"/>
  <c r="T20" s="1"/>
  <c r="S20"/>
  <c r="F20"/>
  <c r="G20"/>
  <c r="H20"/>
  <c r="I20"/>
  <c r="J20"/>
  <c r="K20"/>
  <c r="L20"/>
  <c r="M20"/>
  <c r="N20"/>
  <c r="O20"/>
  <c r="P20"/>
  <c r="Q20"/>
  <c r="T12"/>
  <c r="T11"/>
  <c r="T14"/>
  <c r="T13"/>
  <c r="T15"/>
  <c r="T19"/>
  <c r="T10"/>
  <c r="T8"/>
  <c r="T18"/>
  <c r="T17"/>
  <c r="T9"/>
  <c r="T7"/>
  <c r="T16"/>
  <c r="D20"/>
  <c r="C20"/>
  <c r="E19"/>
  <c r="E18"/>
  <c r="E17"/>
  <c r="E16"/>
  <c r="E15"/>
  <c r="E14"/>
  <c r="E13"/>
  <c r="E12"/>
  <c r="E11"/>
  <c r="E10"/>
  <c r="E9"/>
  <c r="E8"/>
  <c r="E7"/>
  <c r="U20"/>
  <c r="W20" i="30"/>
  <c r="F20"/>
  <c r="G20"/>
  <c r="H20"/>
  <c r="I20"/>
  <c r="J20"/>
  <c r="K20"/>
  <c r="L20"/>
  <c r="M20"/>
  <c r="N20"/>
  <c r="O20"/>
  <c r="P20"/>
  <c r="Q20"/>
  <c r="S20"/>
  <c r="R20"/>
  <c r="T11"/>
  <c r="T7"/>
  <c r="T15"/>
  <c r="T17"/>
  <c r="T14"/>
  <c r="T12"/>
  <c r="T13"/>
  <c r="T10"/>
  <c r="T19"/>
  <c r="T9"/>
  <c r="T18"/>
  <c r="T16"/>
  <c r="T8"/>
  <c r="D20"/>
  <c r="C20"/>
  <c r="E19"/>
  <c r="E18"/>
  <c r="E17"/>
  <c r="E16"/>
  <c r="E15"/>
  <c r="E14"/>
  <c r="E13"/>
  <c r="E12"/>
  <c r="E11"/>
  <c r="E10"/>
  <c r="E9"/>
  <c r="E8"/>
  <c r="E7"/>
  <c r="U20"/>
  <c r="W20" i="29"/>
  <c r="S20"/>
  <c r="R20"/>
  <c r="F20"/>
  <c r="G20"/>
  <c r="H20"/>
  <c r="I20"/>
  <c r="J20"/>
  <c r="K20"/>
  <c r="L20"/>
  <c r="M20"/>
  <c r="N20"/>
  <c r="O20"/>
  <c r="P20"/>
  <c r="Q20"/>
  <c r="T15"/>
  <c r="T7"/>
  <c r="T10"/>
  <c r="T11"/>
  <c r="T19"/>
  <c r="T8"/>
  <c r="T12"/>
  <c r="T14"/>
  <c r="T18"/>
  <c r="T9"/>
  <c r="T17"/>
  <c r="T13"/>
  <c r="T16"/>
  <c r="D20"/>
  <c r="C20"/>
  <c r="E19"/>
  <c r="E18"/>
  <c r="E17"/>
  <c r="E16"/>
  <c r="E15"/>
  <c r="E14"/>
  <c r="E13"/>
  <c r="E12"/>
  <c r="E11"/>
  <c r="E10"/>
  <c r="E9"/>
  <c r="E8"/>
  <c r="E7"/>
  <c r="U20"/>
  <c r="T12" i="28"/>
  <c r="W20"/>
  <c r="R20"/>
  <c r="S20"/>
  <c r="F20"/>
  <c r="G20"/>
  <c r="H20"/>
  <c r="I20"/>
  <c r="J20"/>
  <c r="K20"/>
  <c r="L20"/>
  <c r="M20"/>
  <c r="N20"/>
  <c r="O20"/>
  <c r="P20"/>
  <c r="Q20"/>
  <c r="T16"/>
  <c r="T19"/>
  <c r="T13"/>
  <c r="T8"/>
  <c r="T18"/>
  <c r="T11"/>
  <c r="T17"/>
  <c r="T14"/>
  <c r="T9"/>
  <c r="T10"/>
  <c r="T7"/>
  <c r="T15"/>
  <c r="D20"/>
  <c r="C20"/>
  <c r="E19"/>
  <c r="E18"/>
  <c r="E17"/>
  <c r="E16"/>
  <c r="E15"/>
  <c r="E14"/>
  <c r="E13"/>
  <c r="E12"/>
  <c r="E11"/>
  <c r="E10"/>
  <c r="E9"/>
  <c r="E8"/>
  <c r="E7"/>
  <c r="U20"/>
  <c r="S20" i="27"/>
  <c r="R20"/>
  <c r="W20"/>
  <c r="T11"/>
  <c r="F20"/>
  <c r="G20"/>
  <c r="H20"/>
  <c r="I20"/>
  <c r="J20"/>
  <c r="K20"/>
  <c r="L20"/>
  <c r="M20"/>
  <c r="N20"/>
  <c r="O20"/>
  <c r="P20"/>
  <c r="Q20"/>
  <c r="T8"/>
  <c r="T18"/>
  <c r="T16"/>
  <c r="T17"/>
  <c r="T13"/>
  <c r="T19"/>
  <c r="T10"/>
  <c r="T14"/>
  <c r="T15"/>
  <c r="T7"/>
  <c r="T12"/>
  <c r="T9"/>
  <c r="D20"/>
  <c r="C20"/>
  <c r="E19"/>
  <c r="E18"/>
  <c r="E17"/>
  <c r="E16"/>
  <c r="E15"/>
  <c r="E14"/>
  <c r="E13"/>
  <c r="E12"/>
  <c r="E11"/>
  <c r="E10"/>
  <c r="E9"/>
  <c r="E8"/>
  <c r="E7"/>
  <c r="U20"/>
  <c r="S20" i="26"/>
  <c r="R20"/>
  <c r="F20"/>
  <c r="G20"/>
  <c r="H20"/>
  <c r="I20"/>
  <c r="J20"/>
  <c r="K20"/>
  <c r="L20"/>
  <c r="M20"/>
  <c r="N20"/>
  <c r="O20"/>
  <c r="P20"/>
  <c r="Q20"/>
  <c r="T11"/>
  <c r="W20"/>
  <c r="T19"/>
  <c r="T18"/>
  <c r="T17"/>
  <c r="T16"/>
  <c r="T15"/>
  <c r="T14"/>
  <c r="T13"/>
  <c r="T12"/>
  <c r="T10"/>
  <c r="T9"/>
  <c r="T8"/>
  <c r="T7"/>
  <c r="D20"/>
  <c r="C20"/>
  <c r="E19"/>
  <c r="E18"/>
  <c r="E17"/>
  <c r="E16"/>
  <c r="E15"/>
  <c r="E14"/>
  <c r="E13"/>
  <c r="E12"/>
  <c r="E11"/>
  <c r="E10"/>
  <c r="E9"/>
  <c r="E8"/>
  <c r="E7"/>
  <c r="U20"/>
  <c r="W20" i="25"/>
  <c r="S20"/>
  <c r="R20"/>
  <c r="F20"/>
  <c r="G20"/>
  <c r="H20"/>
  <c r="I20"/>
  <c r="J20"/>
  <c r="K20"/>
  <c r="L20"/>
  <c r="M20"/>
  <c r="N20"/>
  <c r="O20"/>
  <c r="P20"/>
  <c r="Q20"/>
  <c r="T11"/>
  <c r="T10"/>
  <c r="T13"/>
  <c r="T19"/>
  <c r="T12"/>
  <c r="T7"/>
  <c r="T18"/>
  <c r="T17"/>
  <c r="T14"/>
  <c r="T15"/>
  <c r="T9"/>
  <c r="T8"/>
  <c r="T16"/>
  <c r="D20"/>
  <c r="C20"/>
  <c r="E19"/>
  <c r="E18"/>
  <c r="E17"/>
  <c r="E16"/>
  <c r="E15"/>
  <c r="E14"/>
  <c r="E13"/>
  <c r="E12"/>
  <c r="E11"/>
  <c r="E10"/>
  <c r="E9"/>
  <c r="E8"/>
  <c r="E7"/>
  <c r="U20"/>
  <c r="W20" i="24"/>
  <c r="S20"/>
  <c r="R20"/>
  <c r="F20"/>
  <c r="G20"/>
  <c r="H20"/>
  <c r="I20"/>
  <c r="J20"/>
  <c r="K20"/>
  <c r="L20"/>
  <c r="M20"/>
  <c r="N20"/>
  <c r="O20"/>
  <c r="P20"/>
  <c r="Q20"/>
  <c r="T16"/>
  <c r="T7"/>
  <c r="T12"/>
  <c r="T11"/>
  <c r="T9"/>
  <c r="T18"/>
  <c r="T10"/>
  <c r="T19"/>
  <c r="T15"/>
  <c r="T14"/>
  <c r="T17"/>
  <c r="T8"/>
  <c r="T13"/>
  <c r="D20"/>
  <c r="C20"/>
  <c r="E19"/>
  <c r="E18"/>
  <c r="E17"/>
  <c r="E16"/>
  <c r="E15"/>
  <c r="E14"/>
  <c r="E13"/>
  <c r="E12"/>
  <c r="E11"/>
  <c r="E10"/>
  <c r="E9"/>
  <c r="E8"/>
  <c r="E7"/>
  <c r="U20"/>
  <c r="U20" i="23"/>
  <c r="F20"/>
  <c r="G20"/>
  <c r="H20"/>
  <c r="I20"/>
  <c r="J20"/>
  <c r="K20"/>
  <c r="L20"/>
  <c r="M20"/>
  <c r="N20"/>
  <c r="O20"/>
  <c r="P20"/>
  <c r="Q20"/>
  <c r="R20"/>
  <c r="S20"/>
  <c r="T20"/>
  <c r="W20"/>
  <c r="T17"/>
  <c r="T10"/>
  <c r="T18"/>
  <c r="T8"/>
  <c r="T16"/>
  <c r="T7"/>
  <c r="T11"/>
  <c r="T12"/>
  <c r="T9"/>
  <c r="T13"/>
  <c r="T19"/>
  <c r="T14"/>
  <c r="T15"/>
  <c r="D20"/>
  <c r="C20"/>
  <c r="E19"/>
  <c r="E18"/>
  <c r="E17"/>
  <c r="E16"/>
  <c r="E15"/>
  <c r="E14"/>
  <c r="E13"/>
  <c r="E12"/>
  <c r="E11"/>
  <c r="E10"/>
  <c r="E9"/>
  <c r="E8"/>
  <c r="E7"/>
  <c r="R20" i="22"/>
  <c r="S20"/>
  <c r="F20"/>
  <c r="G20"/>
  <c r="H20"/>
  <c r="I20"/>
  <c r="J20"/>
  <c r="K20"/>
  <c r="L20"/>
  <c r="M20"/>
  <c r="N20"/>
  <c r="O20"/>
  <c r="P20"/>
  <c r="Q20"/>
  <c r="T11"/>
  <c r="T7"/>
  <c r="T19"/>
  <c r="T18"/>
  <c r="T17"/>
  <c r="T16"/>
  <c r="T15"/>
  <c r="T14"/>
  <c r="T13"/>
  <c r="T12"/>
  <c r="T10"/>
  <c r="T9"/>
  <c r="T8"/>
  <c r="W20"/>
  <c r="D20"/>
  <c r="C20"/>
  <c r="E19"/>
  <c r="E18"/>
  <c r="E17"/>
  <c r="E16"/>
  <c r="E15"/>
  <c r="E14"/>
  <c r="E13"/>
  <c r="E12"/>
  <c r="E11"/>
  <c r="E10"/>
  <c r="E9"/>
  <c r="E8"/>
  <c r="E7"/>
  <c r="U20"/>
  <c r="W20" i="21"/>
  <c r="S20"/>
  <c r="R20"/>
  <c r="F20"/>
  <c r="G20"/>
  <c r="H20"/>
  <c r="I20"/>
  <c r="J20"/>
  <c r="K20"/>
  <c r="L20"/>
  <c r="M20"/>
  <c r="N20"/>
  <c r="O20"/>
  <c r="P20"/>
  <c r="Q20"/>
  <c r="T19"/>
  <c r="T18"/>
  <c r="T17"/>
  <c r="T16"/>
  <c r="T15"/>
  <c r="T14"/>
  <c r="T13"/>
  <c r="T12"/>
  <c r="T11"/>
  <c r="T10"/>
  <c r="T9"/>
  <c r="T8"/>
  <c r="T7"/>
  <c r="D20"/>
  <c r="C20"/>
  <c r="E19"/>
  <c r="E18"/>
  <c r="E17"/>
  <c r="E16"/>
  <c r="E15"/>
  <c r="E14"/>
  <c r="E13"/>
  <c r="E12"/>
  <c r="E11"/>
  <c r="E10"/>
  <c r="E9"/>
  <c r="E8"/>
  <c r="E7"/>
  <c r="U20"/>
  <c r="S20" i="20"/>
  <c r="R20"/>
  <c r="F20"/>
  <c r="G20"/>
  <c r="H20"/>
  <c r="I20"/>
  <c r="J20"/>
  <c r="K20"/>
  <c r="L20"/>
  <c r="M20"/>
  <c r="N20"/>
  <c r="O20"/>
  <c r="P20"/>
  <c r="Q20"/>
  <c r="W20"/>
  <c r="T19"/>
  <c r="T18"/>
  <c r="T17"/>
  <c r="T16"/>
  <c r="T15"/>
  <c r="T14"/>
  <c r="T13"/>
  <c r="T12"/>
  <c r="T11"/>
  <c r="T10"/>
  <c r="T9"/>
  <c r="T8"/>
  <c r="T7"/>
  <c r="D20"/>
  <c r="C20"/>
  <c r="E19"/>
  <c r="E18"/>
  <c r="E17"/>
  <c r="E16"/>
  <c r="E15"/>
  <c r="E14"/>
  <c r="E13"/>
  <c r="E12"/>
  <c r="E11"/>
  <c r="E10"/>
  <c r="E9"/>
  <c r="E8"/>
  <c r="E7"/>
  <c r="U20"/>
  <c r="R20" i="19"/>
  <c r="S20"/>
  <c r="F20"/>
  <c r="G20"/>
  <c r="H20"/>
  <c r="I20"/>
  <c r="J20"/>
  <c r="K20"/>
  <c r="L20"/>
  <c r="M20"/>
  <c r="N20"/>
  <c r="O20"/>
  <c r="P20"/>
  <c r="Q20"/>
  <c r="W20"/>
  <c r="T7"/>
  <c r="T14"/>
  <c r="T11"/>
  <c r="T10"/>
  <c r="T8"/>
  <c r="T9"/>
  <c r="T17"/>
  <c r="T16"/>
  <c r="T12"/>
  <c r="T19"/>
  <c r="T18"/>
  <c r="T13"/>
  <c r="T15"/>
  <c r="D20"/>
  <c r="C20"/>
  <c r="E19"/>
  <c r="E18"/>
  <c r="E17"/>
  <c r="E16"/>
  <c r="E15"/>
  <c r="E14"/>
  <c r="E13"/>
  <c r="E12"/>
  <c r="E11"/>
  <c r="E10"/>
  <c r="E9"/>
  <c r="E8"/>
  <c r="E7"/>
  <c r="U20"/>
  <c r="R20" i="18"/>
  <c r="S20"/>
  <c r="T7"/>
  <c r="T8"/>
  <c r="T9"/>
  <c r="T10"/>
  <c r="T11"/>
  <c r="T12"/>
  <c r="T13"/>
  <c r="T14"/>
  <c r="T15"/>
  <c r="T16"/>
  <c r="T17"/>
  <c r="T18"/>
  <c r="T19"/>
  <c r="W20"/>
  <c r="F20"/>
  <c r="G20"/>
  <c r="H20"/>
  <c r="I20"/>
  <c r="J20"/>
  <c r="K20"/>
  <c r="L20"/>
  <c r="M20"/>
  <c r="N20"/>
  <c r="O20"/>
  <c r="P20"/>
  <c r="Q20"/>
  <c r="D20"/>
  <c r="C20"/>
  <c r="E19"/>
  <c r="E18"/>
  <c r="E16"/>
  <c r="E15"/>
  <c r="E12"/>
  <c r="E11"/>
  <c r="E10"/>
  <c r="E9"/>
  <c r="E8"/>
  <c r="E7"/>
  <c r="U20"/>
  <c r="F20" i="17"/>
  <c r="G20"/>
  <c r="H20"/>
  <c r="I20"/>
  <c r="J20"/>
  <c r="K20"/>
  <c r="L20"/>
  <c r="M20"/>
  <c r="N20"/>
  <c r="O20"/>
  <c r="P20"/>
  <c r="Q20"/>
  <c r="R20"/>
  <c r="S20"/>
  <c r="W20"/>
  <c r="T7"/>
  <c r="T9"/>
  <c r="T8"/>
  <c r="T18"/>
  <c r="T16"/>
  <c r="T15"/>
  <c r="T19"/>
  <c r="T10"/>
  <c r="T11"/>
  <c r="T12"/>
  <c r="D20"/>
  <c r="C20"/>
  <c r="E19"/>
  <c r="E18"/>
  <c r="E17"/>
  <c r="E16"/>
  <c r="E15"/>
  <c r="E14"/>
  <c r="E13"/>
  <c r="E12"/>
  <c r="E11"/>
  <c r="E10"/>
  <c r="E9"/>
  <c r="E8"/>
  <c r="E7"/>
  <c r="U20"/>
  <c r="W20" i="16"/>
  <c r="R20"/>
  <c r="T20" s="1"/>
  <c r="S20"/>
  <c r="O20"/>
  <c r="P20"/>
  <c r="Q20"/>
  <c r="F20"/>
  <c r="G20"/>
  <c r="H20"/>
  <c r="I20"/>
  <c r="J20"/>
  <c r="K20"/>
  <c r="M20"/>
  <c r="N20"/>
  <c r="L20"/>
  <c r="T7"/>
  <c r="T20" i="27" l="1"/>
  <c r="T20" i="33"/>
  <c r="T20" i="18"/>
  <c r="E20" i="24"/>
  <c r="T7" i="45"/>
  <c r="T20" i="17"/>
  <c r="T20" i="20"/>
  <c r="T20" i="22"/>
  <c r="T20" i="26"/>
  <c r="T20" i="28"/>
  <c r="T20" i="34"/>
  <c r="T20" i="38"/>
  <c r="T20" i="32"/>
  <c r="T20" i="21"/>
  <c r="E20" i="23"/>
  <c r="T20" i="24"/>
  <c r="T20" i="30"/>
  <c r="E20" i="43"/>
  <c r="T20" i="25"/>
  <c r="E20" i="31"/>
  <c r="T20" i="35"/>
  <c r="E20" i="17"/>
  <c r="T20" i="19"/>
  <c r="T20" i="37"/>
  <c r="T20" i="40"/>
  <c r="E21" i="48"/>
  <c r="S21"/>
  <c r="T21" s="1"/>
  <c r="E20" i="26"/>
  <c r="E20" i="33"/>
  <c r="E20" i="42"/>
  <c r="E20" i="20"/>
  <c r="E20" i="28"/>
  <c r="E20" i="34"/>
  <c r="R20" i="45"/>
  <c r="T20" s="1"/>
  <c r="E20" i="25"/>
  <c r="E20" i="30"/>
  <c r="E20" i="22"/>
  <c r="E20" i="29"/>
  <c r="T20"/>
  <c r="E20" i="18"/>
  <c r="E20" i="37"/>
  <c r="E20" i="39"/>
  <c r="E20" i="41"/>
  <c r="E20" i="19"/>
  <c r="E20" i="27"/>
  <c r="E20" i="21"/>
  <c r="E20" i="35"/>
  <c r="T8" i="47"/>
  <c r="E21"/>
  <c r="R21"/>
  <c r="T21" s="1"/>
  <c r="T20" i="44"/>
  <c r="E20"/>
  <c r="T20" i="42"/>
  <c r="T20" i="41"/>
  <c r="E20" i="40"/>
  <c r="E20" i="38"/>
  <c r="T11" i="16"/>
  <c r="T19" l="1"/>
  <c r="T18"/>
  <c r="T17"/>
  <c r="T16"/>
  <c r="T15"/>
  <c r="T14"/>
  <c r="T13"/>
  <c r="T12"/>
  <c r="T10"/>
  <c r="T9"/>
  <c r="T8"/>
  <c r="D20"/>
  <c r="C20"/>
  <c r="E19"/>
  <c r="E18"/>
  <c r="E17"/>
  <c r="E16"/>
  <c r="E15"/>
  <c r="E14"/>
  <c r="E13"/>
  <c r="E12"/>
  <c r="E11"/>
  <c r="E10"/>
  <c r="E9"/>
  <c r="E8"/>
  <c r="E7"/>
  <c r="U20"/>
  <c r="W20" i="14"/>
  <c r="S20"/>
  <c r="R20"/>
  <c r="F20"/>
  <c r="G20"/>
  <c r="H20"/>
  <c r="I20"/>
  <c r="J20"/>
  <c r="K20"/>
  <c r="L20"/>
  <c r="M20"/>
  <c r="N20"/>
  <c r="O20"/>
  <c r="P20"/>
  <c r="Q20"/>
  <c r="T19"/>
  <c r="T18"/>
  <c r="T17"/>
  <c r="T16"/>
  <c r="T15"/>
  <c r="T14"/>
  <c r="T13"/>
  <c r="T12"/>
  <c r="T11"/>
  <c r="T10"/>
  <c r="T9"/>
  <c r="T8"/>
  <c r="T7"/>
  <c r="D20"/>
  <c r="C20"/>
  <c r="E19"/>
  <c r="E18"/>
  <c r="E17"/>
  <c r="E16"/>
  <c r="E15"/>
  <c r="E14"/>
  <c r="E13"/>
  <c r="E12"/>
  <c r="E11"/>
  <c r="E10"/>
  <c r="E9"/>
  <c r="E8"/>
  <c r="E7"/>
  <c r="U20"/>
  <c r="E13" i="13"/>
  <c r="S20"/>
  <c r="R20"/>
  <c r="S20" i="12"/>
  <c r="R20"/>
  <c r="T16" i="13"/>
  <c r="E16"/>
  <c r="T16" i="12"/>
  <c r="W20" i="13"/>
  <c r="F20"/>
  <c r="G20"/>
  <c r="H20"/>
  <c r="I20"/>
  <c r="J20"/>
  <c r="K20"/>
  <c r="L20"/>
  <c r="M20"/>
  <c r="N20"/>
  <c r="O20"/>
  <c r="P20"/>
  <c r="Q20"/>
  <c r="T19"/>
  <c r="T18"/>
  <c r="T17"/>
  <c r="T15"/>
  <c r="T14"/>
  <c r="T13"/>
  <c r="T12"/>
  <c r="T11"/>
  <c r="T10"/>
  <c r="T9"/>
  <c r="T8"/>
  <c r="T7"/>
  <c r="T20" s="1"/>
  <c r="D20"/>
  <c r="C20"/>
  <c r="E15"/>
  <c r="E14"/>
  <c r="E12"/>
  <c r="E11"/>
  <c r="E10"/>
  <c r="E9"/>
  <c r="E8"/>
  <c r="E7"/>
  <c r="U20"/>
  <c r="F20" i="12"/>
  <c r="G20"/>
  <c r="H20"/>
  <c r="I20"/>
  <c r="J20"/>
  <c r="K20"/>
  <c r="L20"/>
  <c r="M20"/>
  <c r="N20"/>
  <c r="O20"/>
  <c r="P20"/>
  <c r="Q20"/>
  <c r="W20"/>
  <c r="T15"/>
  <c r="T14"/>
  <c r="T13"/>
  <c r="T12"/>
  <c r="T11"/>
  <c r="T10"/>
  <c r="T9"/>
  <c r="T8"/>
  <c r="T7"/>
  <c r="T7" i="11"/>
  <c r="C20" i="12"/>
  <c r="D20"/>
  <c r="E19"/>
  <c r="E18"/>
  <c r="E17"/>
  <c r="E16"/>
  <c r="E15"/>
  <c r="E14"/>
  <c r="E13"/>
  <c r="E12"/>
  <c r="E11"/>
  <c r="E10"/>
  <c r="E9"/>
  <c r="E8"/>
  <c r="E7"/>
  <c r="U20"/>
  <c r="T19" i="11"/>
  <c r="T18"/>
  <c r="T17"/>
  <c r="T16"/>
  <c r="T15"/>
  <c r="T14"/>
  <c r="T13"/>
  <c r="T12"/>
  <c r="T11"/>
  <c r="T9"/>
  <c r="T8"/>
  <c r="T10"/>
  <c r="W20"/>
  <c r="F20"/>
  <c r="G20"/>
  <c r="H20"/>
  <c r="I20"/>
  <c r="J20"/>
  <c r="K20"/>
  <c r="L20"/>
  <c r="M20"/>
  <c r="N20"/>
  <c r="O20"/>
  <c r="P20"/>
  <c r="Q20"/>
  <c r="R20"/>
  <c r="S20"/>
  <c r="D20"/>
  <c r="C20"/>
  <c r="E19"/>
  <c r="E18"/>
  <c r="E17"/>
  <c r="E16"/>
  <c r="E15"/>
  <c r="E14"/>
  <c r="E13"/>
  <c r="E12"/>
  <c r="E11"/>
  <c r="E10"/>
  <c r="E9"/>
  <c r="E8"/>
  <c r="E7"/>
  <c r="U20"/>
  <c r="F20" i="10"/>
  <c r="G20"/>
  <c r="H20"/>
  <c r="I20"/>
  <c r="J20"/>
  <c r="K20"/>
  <c r="L20"/>
  <c r="M20"/>
  <c r="N20"/>
  <c r="O20"/>
  <c r="P20"/>
  <c r="Q20"/>
  <c r="W20"/>
  <c r="R20"/>
  <c r="S20"/>
  <c r="T7"/>
  <c r="T19"/>
  <c r="T18"/>
  <c r="T17"/>
  <c r="T16"/>
  <c r="T15"/>
  <c r="T14"/>
  <c r="T13"/>
  <c r="T12"/>
  <c r="T11"/>
  <c r="T10"/>
  <c r="T9"/>
  <c r="T8"/>
  <c r="D20"/>
  <c r="C20"/>
  <c r="E19"/>
  <c r="E18"/>
  <c r="E17"/>
  <c r="E16"/>
  <c r="E15"/>
  <c r="E14"/>
  <c r="E13"/>
  <c r="E12"/>
  <c r="E10"/>
  <c r="E9"/>
  <c r="E8"/>
  <c r="E7"/>
  <c r="U20"/>
  <c r="E8" i="9"/>
  <c r="E17"/>
  <c r="T7"/>
  <c r="E7"/>
  <c r="S20"/>
  <c r="R20"/>
  <c r="T16"/>
  <c r="T17"/>
  <c r="T18"/>
  <c r="T19"/>
  <c r="T15"/>
  <c r="T14"/>
  <c r="T13"/>
  <c r="T12"/>
  <c r="T10"/>
  <c r="T9"/>
  <c r="T8"/>
  <c r="W20"/>
  <c r="F20"/>
  <c r="G20"/>
  <c r="H20"/>
  <c r="I20"/>
  <c r="J20"/>
  <c r="K20"/>
  <c r="L20"/>
  <c r="M20"/>
  <c r="N20"/>
  <c r="O20"/>
  <c r="P20"/>
  <c r="Q20"/>
  <c r="C20"/>
  <c r="D20"/>
  <c r="E16"/>
  <c r="U20"/>
  <c r="D20" i="8"/>
  <c r="C20"/>
  <c r="E19"/>
  <c r="E18"/>
  <c r="E17"/>
  <c r="E16"/>
  <c r="E15"/>
  <c r="E14"/>
  <c r="E13"/>
  <c r="E12"/>
  <c r="E11"/>
  <c r="E10"/>
  <c r="E9"/>
  <c r="E8"/>
  <c r="E7"/>
  <c r="W20"/>
  <c r="U20"/>
  <c r="R20" i="7"/>
  <c r="S20"/>
  <c r="T20" s="1"/>
  <c r="F20"/>
  <c r="G20"/>
  <c r="H20"/>
  <c r="I20"/>
  <c r="J20"/>
  <c r="K20"/>
  <c r="L20"/>
  <c r="M20"/>
  <c r="N20"/>
  <c r="O20"/>
  <c r="P20"/>
  <c r="Q20"/>
  <c r="T19"/>
  <c r="T18"/>
  <c r="T17"/>
  <c r="T16"/>
  <c r="T15"/>
  <c r="T14"/>
  <c r="T13"/>
  <c r="T12"/>
  <c r="T11"/>
  <c r="T10"/>
  <c r="T9"/>
  <c r="T8"/>
  <c r="T7"/>
  <c r="D20"/>
  <c r="C20"/>
  <c r="E19"/>
  <c r="E18"/>
  <c r="E17"/>
  <c r="E16"/>
  <c r="E15"/>
  <c r="E14"/>
  <c r="E12"/>
  <c r="E11"/>
  <c r="E10"/>
  <c r="E9"/>
  <c r="E8"/>
  <c r="E7"/>
  <c r="W20"/>
  <c r="U20"/>
  <c r="R20" i="6"/>
  <c r="S20"/>
  <c r="I20"/>
  <c r="J20"/>
  <c r="K20"/>
  <c r="L20"/>
  <c r="M20"/>
  <c r="N20"/>
  <c r="O20"/>
  <c r="P20"/>
  <c r="Q20"/>
  <c r="F20"/>
  <c r="G20"/>
  <c r="H20"/>
  <c r="W20"/>
  <c r="T19"/>
  <c r="T18"/>
  <c r="T17"/>
  <c r="T16"/>
  <c r="T15"/>
  <c r="T14"/>
  <c r="T12"/>
  <c r="T11"/>
  <c r="T10"/>
  <c r="T9"/>
  <c r="T8"/>
  <c r="T7"/>
  <c r="D20"/>
  <c r="C20"/>
  <c r="E19"/>
  <c r="E18"/>
  <c r="E17"/>
  <c r="E16"/>
  <c r="E15"/>
  <c r="E13"/>
  <c r="E12"/>
  <c r="E11"/>
  <c r="E10"/>
  <c r="E9"/>
  <c r="E8"/>
  <c r="E7"/>
  <c r="U20"/>
  <c r="S20" i="5"/>
  <c r="W20"/>
  <c r="R20"/>
  <c r="O20"/>
  <c r="P20"/>
  <c r="Q20"/>
  <c r="L20"/>
  <c r="M20"/>
  <c r="N20"/>
  <c r="I20"/>
  <c r="J20"/>
  <c r="K20"/>
  <c r="F20"/>
  <c r="G20"/>
  <c r="H20"/>
  <c r="T19"/>
  <c r="T18"/>
  <c r="T17"/>
  <c r="T16"/>
  <c r="T15"/>
  <c r="T13"/>
  <c r="T12"/>
  <c r="T11"/>
  <c r="T10"/>
  <c r="T9"/>
  <c r="T8"/>
  <c r="T7"/>
  <c r="D20"/>
  <c r="C20"/>
  <c r="E20" s="1"/>
  <c r="E19"/>
  <c r="E18"/>
  <c r="E17"/>
  <c r="E16"/>
  <c r="E15"/>
  <c r="E14"/>
  <c r="E13"/>
  <c r="E12"/>
  <c r="E11"/>
  <c r="E10"/>
  <c r="E9"/>
  <c r="E8"/>
  <c r="E7"/>
  <c r="U20"/>
  <c r="W20" i="4"/>
  <c r="D20"/>
  <c r="C20"/>
  <c r="S20"/>
  <c r="R20"/>
  <c r="T19"/>
  <c r="T17"/>
  <c r="T18"/>
  <c r="T16"/>
  <c r="T15"/>
  <c r="T14"/>
  <c r="T13"/>
  <c r="T12"/>
  <c r="T10"/>
  <c r="T9"/>
  <c r="T8"/>
  <c r="T7"/>
  <c r="T11"/>
  <c r="F20"/>
  <c r="G20"/>
  <c r="H20"/>
  <c r="I20"/>
  <c r="J20"/>
  <c r="K20"/>
  <c r="L20"/>
  <c r="M20"/>
  <c r="N20"/>
  <c r="O20"/>
  <c r="P20"/>
  <c r="Q20"/>
  <c r="E19"/>
  <c r="E18"/>
  <c r="E17"/>
  <c r="E16"/>
  <c r="E15"/>
  <c r="E14"/>
  <c r="E13"/>
  <c r="E12"/>
  <c r="E11"/>
  <c r="E10"/>
  <c r="E9"/>
  <c r="E8"/>
  <c r="E7"/>
  <c r="U20"/>
  <c r="T7" i="3"/>
  <c r="T19"/>
  <c r="T18"/>
  <c r="T17"/>
  <c r="T16"/>
  <c r="T15"/>
  <c r="T14"/>
  <c r="T13"/>
  <c r="T12"/>
  <c r="T11"/>
  <c r="T10"/>
  <c r="T9"/>
  <c r="T8"/>
  <c r="W20"/>
  <c r="F20"/>
  <c r="G20"/>
  <c r="H20"/>
  <c r="I20"/>
  <c r="J20"/>
  <c r="K20"/>
  <c r="L20"/>
  <c r="M20"/>
  <c r="N20"/>
  <c r="O20"/>
  <c r="P20"/>
  <c r="Q20"/>
  <c r="R20"/>
  <c r="S20"/>
  <c r="D20"/>
  <c r="C20"/>
  <c r="E19"/>
  <c r="E18"/>
  <c r="E17"/>
  <c r="E16"/>
  <c r="E15"/>
  <c r="E14"/>
  <c r="E13"/>
  <c r="E12"/>
  <c r="E11"/>
  <c r="E10"/>
  <c r="E9"/>
  <c r="E8"/>
  <c r="E7"/>
  <c r="U20"/>
  <c r="T7" i="2"/>
  <c r="T19"/>
  <c r="T18"/>
  <c r="T17"/>
  <c r="T16"/>
  <c r="T15"/>
  <c r="T14"/>
  <c r="T13"/>
  <c r="T12"/>
  <c r="T11"/>
  <c r="T10"/>
  <c r="T8"/>
  <c r="T9"/>
  <c r="W20"/>
  <c r="L20"/>
  <c r="M20"/>
  <c r="N20"/>
  <c r="O20"/>
  <c r="P20"/>
  <c r="Q20"/>
  <c r="R20"/>
  <c r="T20" s="1"/>
  <c r="S20"/>
  <c r="I20"/>
  <c r="J20"/>
  <c r="K20"/>
  <c r="H20"/>
  <c r="G20"/>
  <c r="F20"/>
  <c r="D20"/>
  <c r="C20"/>
  <c r="E16"/>
  <c r="E20" s="1"/>
  <c r="U20"/>
  <c r="W20" i="1"/>
  <c r="U20"/>
  <c r="S20"/>
  <c r="R20"/>
  <c r="Q20"/>
  <c r="P20"/>
  <c r="O20"/>
  <c r="N20"/>
  <c r="M20"/>
  <c r="L20"/>
  <c r="K20"/>
  <c r="J20"/>
  <c r="I20"/>
  <c r="H20"/>
  <c r="G20"/>
  <c r="F20"/>
  <c r="D20"/>
  <c r="C20"/>
  <c r="T16"/>
  <c r="T20" s="1"/>
  <c r="E8"/>
  <c r="E20" s="1"/>
  <c r="E20" i="3" l="1"/>
  <c r="T20" i="14"/>
  <c r="E20" i="4"/>
  <c r="T20" i="5"/>
  <c r="E20" i="7"/>
  <c r="T20" i="11"/>
  <c r="E20" i="16"/>
  <c r="T20" i="3"/>
  <c r="T20" i="6"/>
  <c r="E20" i="12"/>
  <c r="T20"/>
  <c r="E20" i="10"/>
  <c r="E20" i="11"/>
  <c r="T20" i="4"/>
  <c r="E20" i="6"/>
  <c r="E20" i="8"/>
  <c r="T20" i="10"/>
  <c r="E20" i="14"/>
  <c r="E20" i="13"/>
  <c r="T20" i="9"/>
  <c r="E20"/>
  <c r="R7" i="46"/>
  <c r="T7" s="1"/>
  <c r="R20" l="1"/>
  <c r="T20" s="1"/>
</calcChain>
</file>

<file path=xl/sharedStrings.xml><?xml version="1.0" encoding="utf-8"?>
<sst xmlns="http://schemas.openxmlformats.org/spreadsheetml/2006/main" count="5721" uniqueCount="194">
  <si>
    <t>LAPORAN PENDUDUK KECAMATAN TOMONI</t>
  </si>
  <si>
    <t>NO</t>
  </si>
  <si>
    <t>DESA/LURAH</t>
  </si>
  <si>
    <t>LK</t>
  </si>
  <si>
    <t>PR</t>
  </si>
  <si>
    <t>L + P</t>
  </si>
  <si>
    <t>LAHIR</t>
  </si>
  <si>
    <t>PENDATANG</t>
  </si>
  <si>
    <t>PINDAH</t>
  </si>
  <si>
    <t>JML PEND. AKHIR</t>
  </si>
  <si>
    <t>JUMLAH</t>
  </si>
  <si>
    <t>DSN</t>
  </si>
  <si>
    <t>LUAS</t>
  </si>
  <si>
    <t>WIL</t>
  </si>
  <si>
    <t>KET.</t>
  </si>
  <si>
    <t>KK</t>
  </si>
  <si>
    <t>TOMONI</t>
  </si>
  <si>
    <t>LESTARI</t>
  </si>
  <si>
    <t>MULYASRI</t>
  </si>
  <si>
    <t>BAYONDO</t>
  </si>
  <si>
    <t>BERINGIN JAYA</t>
  </si>
  <si>
    <t>KALPATARU</t>
  </si>
  <si>
    <t>TADULAKO</t>
  </si>
  <si>
    <t>SUMBER ALAM</t>
  </si>
  <si>
    <t>UJUNG BARU</t>
  </si>
  <si>
    <t>MANDIRI</t>
  </si>
  <si>
    <t>BANGUN JAYA</t>
  </si>
  <si>
    <t>RANTE MARIO</t>
  </si>
  <si>
    <t>BANGUN KARYA</t>
  </si>
  <si>
    <t>MENINGGAL</t>
  </si>
  <si>
    <t>BULAN JULI 2019</t>
  </si>
  <si>
    <t>Camat</t>
  </si>
  <si>
    <t>UMAR HASAN DALLE, S.STP, M.Si</t>
  </si>
  <si>
    <t>Pangkat : Pembina</t>
  </si>
  <si>
    <t>Nip : 19810204 199912 1 001</t>
  </si>
  <si>
    <t>-</t>
  </si>
  <si>
    <t>1.50 KM²</t>
  </si>
  <si>
    <t>3 KM²</t>
  </si>
  <si>
    <t>6.25 KM²</t>
  </si>
  <si>
    <t>17 KM²</t>
  </si>
  <si>
    <t>15.5 KM²</t>
  </si>
  <si>
    <t>4.8 KM²</t>
  </si>
  <si>
    <t>8.9 KM²</t>
  </si>
  <si>
    <t>3.00 KM²</t>
  </si>
  <si>
    <t>3.75 KM²</t>
  </si>
  <si>
    <t>15.45 KM²</t>
  </si>
  <si>
    <t>1.8 KM²</t>
  </si>
  <si>
    <t>J U M L A H</t>
  </si>
  <si>
    <t>Tomoni, 14 Agustus 2019</t>
  </si>
  <si>
    <t>2.54 KM²</t>
  </si>
  <si>
    <t>BULAN AGUSTUS 2019</t>
  </si>
  <si>
    <t>0</t>
  </si>
  <si>
    <t>Tomoni, 10 September 2019</t>
  </si>
  <si>
    <t>PDDK AWAL BULAN</t>
  </si>
  <si>
    <t>BULAN SEPTEMBER 2019</t>
  </si>
  <si>
    <t>Tomoni, 14 Oktober 2019</t>
  </si>
  <si>
    <t>BULAN OKTOBER 2019</t>
  </si>
  <si>
    <t>UMAR HASAN DALLE, S.STP., M.Si</t>
  </si>
  <si>
    <t>Tomoni, 14 November 2019</t>
  </si>
  <si>
    <t>BULAN NOVEMBER 2019</t>
  </si>
  <si>
    <t>Tomoni, 13 Desember 2019</t>
  </si>
  <si>
    <t>Tomoni, 14 Januari 2020</t>
  </si>
  <si>
    <t>BULAN DESEMBER 2019</t>
  </si>
  <si>
    <t>BULAN JANUARI 2020</t>
  </si>
  <si>
    <t>Tomoni, 11 Februari 2020</t>
  </si>
  <si>
    <t>BULAN FEBRUARI 2020</t>
  </si>
  <si>
    <t>Tomoni, 13 Maret 2020</t>
  </si>
  <si>
    <t>BULAN MARET 2020</t>
  </si>
  <si>
    <t>Tomoni, 15 April 2020</t>
  </si>
  <si>
    <t>BULAN APRIL 2020</t>
  </si>
  <si>
    <t>Tomoni, 14 Mei 2020</t>
  </si>
  <si>
    <t>BULAN MEI 2020</t>
  </si>
  <si>
    <t/>
  </si>
  <si>
    <t>Tomoni, 17  Juni 2020</t>
  </si>
  <si>
    <t>BULAN JUNI 2020</t>
  </si>
  <si>
    <t>Tomoni, 20  Juli 2020</t>
  </si>
  <si>
    <t>BULAN JULI 2020</t>
  </si>
  <si>
    <t>Tomoni, 24 Agustus 2020</t>
  </si>
  <si>
    <t>BULAN AGUSTUS 2020</t>
  </si>
  <si>
    <t>Tomoni, 08 September 2020</t>
  </si>
  <si>
    <t>BULAN SEPTEMBER 2020</t>
  </si>
  <si>
    <t>Tomoni, 08 Oktober 2020</t>
  </si>
  <si>
    <t>BULAN OKTOBER 2020</t>
  </si>
  <si>
    <t>Tomoni, 20 Nopember 2020</t>
  </si>
  <si>
    <t>BULAN NOVEMBER 2020</t>
  </si>
  <si>
    <t>Tomoni, 15 Desember 2020</t>
  </si>
  <si>
    <t>BULAN DESEMBER 2020</t>
  </si>
  <si>
    <t>Tomoni, 11 Januari 2021</t>
  </si>
  <si>
    <t>a.n. Camat Tomoni</t>
  </si>
  <si>
    <t xml:space="preserve">         Sekcam,</t>
  </si>
  <si>
    <t xml:space="preserve">       Pangkat : Pembina </t>
  </si>
  <si>
    <t xml:space="preserve">       Nip         : 19800509 200312 1 004</t>
  </si>
  <si>
    <r>
      <t xml:space="preserve">       </t>
    </r>
    <r>
      <rPr>
        <u/>
        <sz val="12"/>
        <color theme="1"/>
        <rFont val="Calibri"/>
        <family val="2"/>
        <scheme val="minor"/>
      </rPr>
      <t>ALFIAN BAKRAN, S. Kom</t>
    </r>
  </si>
  <si>
    <t>BULAN JANUARI 2021</t>
  </si>
  <si>
    <t>Tomoni, 23 Februari 2021</t>
  </si>
  <si>
    <t xml:space="preserve">         Kasi Pelayanan Umum,</t>
  </si>
  <si>
    <t xml:space="preserve">      Pangkat : Penata </t>
  </si>
  <si>
    <t xml:space="preserve">      Nip         : 19721230 200112 2 002</t>
  </si>
  <si>
    <r>
      <t xml:space="preserve">      </t>
    </r>
    <r>
      <rPr>
        <u/>
        <sz val="12"/>
        <color theme="1"/>
        <rFont val="Calibri"/>
        <family val="2"/>
        <scheme val="minor"/>
      </rPr>
      <t>EVIANI, S. Sos</t>
    </r>
  </si>
  <si>
    <t>BULAN FEBRUARI 2021</t>
  </si>
  <si>
    <t>Tomoni, 17 Maret 2021</t>
  </si>
  <si>
    <t>BULAN MARET 2021</t>
  </si>
  <si>
    <t>Tomoni, 07 April 2021</t>
  </si>
  <si>
    <t>BULAN APRIL 2021</t>
  </si>
  <si>
    <t>Tomoni, 07 Mei 2021</t>
  </si>
  <si>
    <t>BULAN MEI 2021</t>
  </si>
  <si>
    <t>Tomoni, 09 Juni 2021</t>
  </si>
  <si>
    <t>BULAN JUNI  2021</t>
  </si>
  <si>
    <t>Tomoni, 07 Juli 2021</t>
  </si>
  <si>
    <t>BULAN JULI  2021</t>
  </si>
  <si>
    <t>Tomoni, 06 Agustus 2021</t>
  </si>
  <si>
    <t>BULAN AGUSTUS  2021</t>
  </si>
  <si>
    <t>Tomoni, 06 September  2021</t>
  </si>
  <si>
    <t>BULAN SEPTEMBER 2021</t>
  </si>
  <si>
    <t>Tomoni, 12 Oktober 2021</t>
  </si>
  <si>
    <t>BULAN OKTOBER 2021</t>
  </si>
  <si>
    <t>Tomoni, 08 November 2021</t>
  </si>
  <si>
    <t>BULAN NOVEMBER 2021</t>
  </si>
  <si>
    <t>Tomoni, 09 Desember 2021</t>
  </si>
  <si>
    <t>CATUR DYAN SINTAWATI, SE., MM</t>
  </si>
  <si>
    <t>Nip : 19750901 200312 2 006</t>
  </si>
  <si>
    <t>Pangkat : Pembina IV/a</t>
  </si>
  <si>
    <t>BULAN DESEMBER 2021</t>
  </si>
  <si>
    <t>Tomoni, 06 Januari 2022</t>
  </si>
  <si>
    <t>BULAN JANUARI 2022</t>
  </si>
  <si>
    <t>Tomoni, 08 Februari 2022</t>
  </si>
  <si>
    <t>BULAN FEBRUARI 2022</t>
  </si>
  <si>
    <t>Tomoni, 09 Maret 2022</t>
  </si>
  <si>
    <t>BULAN MARET 2022</t>
  </si>
  <si>
    <t>Tomoni, 07 April 2022</t>
  </si>
  <si>
    <t>BULAN APRIL 2022</t>
  </si>
  <si>
    <t>Tomoni, 19 Mei 2022</t>
  </si>
  <si>
    <t xml:space="preserve">    a.n.</t>
  </si>
  <si>
    <t>Sekcam</t>
  </si>
  <si>
    <t>ALFIAN BAKRAN, S. Kom</t>
  </si>
  <si>
    <t>Nip : 19800509 200312 1 004</t>
  </si>
  <si>
    <t xml:space="preserve">Pangkat : Pembina </t>
  </si>
  <si>
    <t xml:space="preserve">Camat </t>
  </si>
  <si>
    <t>Tomoni, 09 Juni 2022</t>
  </si>
  <si>
    <t>BULAN MEI 2022</t>
  </si>
  <si>
    <t>Pangkat : Pembina Tk. I</t>
  </si>
  <si>
    <t>BULAN JUNI 2022</t>
  </si>
  <si>
    <t>Tomoni, 11 Juli 2022</t>
  </si>
  <si>
    <t>Tomoni, 05 Agustus 2022</t>
  </si>
  <si>
    <t>BULAN JULI 2022</t>
  </si>
  <si>
    <t>Sekcam,</t>
  </si>
  <si>
    <t>Nip         : 19800509 200312 1 004</t>
  </si>
  <si>
    <t>Camat Tomoni</t>
  </si>
  <si>
    <t xml:space="preserve">   a.n.</t>
  </si>
  <si>
    <t>BULAN AGUSTUS 2022</t>
  </si>
  <si>
    <t>Tomoni, 16 September 2022</t>
  </si>
  <si>
    <t>BULAN SEPTEMBER 2022</t>
  </si>
  <si>
    <t>BULAN OKTOBER 2022</t>
  </si>
  <si>
    <t>Tomoni, 12 Oktober 2022</t>
  </si>
  <si>
    <t>Tomoni, 11 November 2022</t>
  </si>
  <si>
    <t>BULAN NOVEMBER 2022</t>
  </si>
  <si>
    <t>Tomoni, 09 Desember 2022</t>
  </si>
  <si>
    <t>2,54 KM²</t>
  </si>
  <si>
    <t>2,00 KM²</t>
  </si>
  <si>
    <t>28.15 KM²</t>
  </si>
  <si>
    <t>BULAN JANUARI 2023</t>
  </si>
  <si>
    <t>WIL(KM²)</t>
  </si>
  <si>
    <t>2,00</t>
  </si>
  <si>
    <t>28,15</t>
  </si>
  <si>
    <t>3,75</t>
  </si>
  <si>
    <t>15,45</t>
  </si>
  <si>
    <t>15,66</t>
  </si>
  <si>
    <t>14,93</t>
  </si>
  <si>
    <t>3,20</t>
  </si>
  <si>
    <t>30,00</t>
  </si>
  <si>
    <t>73,80</t>
  </si>
  <si>
    <t>2,32</t>
  </si>
  <si>
    <t>3,64</t>
  </si>
  <si>
    <t>3,04</t>
  </si>
  <si>
    <t>34,15</t>
  </si>
  <si>
    <t>230,09</t>
  </si>
  <si>
    <t>BULAN MARET 2023</t>
  </si>
  <si>
    <t>BULAN APRIL 2023</t>
  </si>
  <si>
    <t>BULAN MEI 2023</t>
  </si>
  <si>
    <t xml:space="preserve">  </t>
  </si>
  <si>
    <t>BULAN JUNI 2023</t>
  </si>
  <si>
    <t>BULAN JULI 2023</t>
  </si>
  <si>
    <t>3.00</t>
  </si>
  <si>
    <t>BULAN SEPTEMBER  2023</t>
  </si>
  <si>
    <t xml:space="preserve">      a.n.</t>
  </si>
  <si>
    <t xml:space="preserve">        Sekretaris Camat</t>
  </si>
  <si>
    <t xml:space="preserve">         Pangkat : Penata Tk. I</t>
  </si>
  <si>
    <t xml:space="preserve">         Nip : 19730508 200701 1 010</t>
  </si>
  <si>
    <t xml:space="preserve">        Tomoni, 11 Oktober 2023</t>
  </si>
  <si>
    <r>
      <t xml:space="preserve">         </t>
    </r>
    <r>
      <rPr>
        <b/>
        <u/>
        <sz val="12"/>
        <color theme="1"/>
        <rFont val="Calibri"/>
        <family val="2"/>
        <scheme val="minor"/>
      </rPr>
      <t>HAMKA SAMAD, S.Sos</t>
    </r>
  </si>
  <si>
    <t>BULAN NOVEMBER  TAHUN 2023</t>
  </si>
  <si>
    <t xml:space="preserve">                                                            </t>
  </si>
  <si>
    <t>BULAN JUNI TAHUN 2025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</si>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</sst>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;[Red]#,##0"/>
    <numFmt numFmtId="165" formatCode="#,##0.000;[Red]#,##0.000"/>
  </numFmts>
  <fonts count="10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2"/>
      <color rgb="FF00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double">
        <color auto="1"/>
      </left>
      <right style="medium">
        <color auto="1"/>
      </right>
      <top/>
      <bottom/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0" fillId="0" borderId="6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vertical="center"/>
    </xf>
    <xf numFmtId="164" fontId="0" fillId="0" borderId="35" xfId="0" applyNumberFormat="1" applyBorder="1" applyAlignment="1">
      <alignment horizontal="center" vertical="center"/>
    </xf>
    <xf numFmtId="164" fontId="0" fillId="0" borderId="36" xfId="0" quotePrefix="1" applyNumberFormat="1" applyBorder="1" applyAlignment="1">
      <alignment horizontal="center" vertical="center"/>
    </xf>
    <xf numFmtId="164" fontId="0" fillId="0" borderId="37" xfId="0" applyNumberFormat="1" applyBorder="1" applyAlignment="1">
      <alignment horizontal="center" vertical="center"/>
    </xf>
    <xf numFmtId="164" fontId="0" fillId="0" borderId="38" xfId="0" applyNumberFormat="1" applyFill="1" applyBorder="1" applyAlignment="1">
      <alignment horizontal="center" vertical="center"/>
    </xf>
    <xf numFmtId="164" fontId="0" fillId="0" borderId="36" xfId="0" applyNumberFormat="1" applyBorder="1" applyAlignment="1">
      <alignment horizontal="center" vertical="center"/>
    </xf>
    <xf numFmtId="164" fontId="0" fillId="0" borderId="35" xfId="0" quotePrefix="1" applyNumberFormat="1" applyBorder="1" applyAlignment="1">
      <alignment horizontal="center" vertical="center"/>
    </xf>
    <xf numFmtId="164" fontId="0" fillId="0" borderId="37" xfId="0" quotePrefix="1" applyNumberFormat="1" applyBorder="1" applyAlignment="1">
      <alignment horizontal="center" vertical="center"/>
    </xf>
    <xf numFmtId="164" fontId="0" fillId="0" borderId="38" xfId="0" applyNumberFormat="1" applyBorder="1" applyAlignment="1">
      <alignment horizontal="center" vertical="center"/>
    </xf>
    <xf numFmtId="164" fontId="0" fillId="0" borderId="39" xfId="0" applyNumberFormat="1" applyBorder="1" applyAlignment="1">
      <alignment horizontal="center" vertical="center"/>
    </xf>
    <xf numFmtId="164" fontId="0" fillId="0" borderId="40" xfId="0" applyNumberFormat="1" applyBorder="1" applyAlignment="1">
      <alignment horizontal="center" vertical="center"/>
    </xf>
    <xf numFmtId="164" fontId="0" fillId="0" borderId="43" xfId="0" applyNumberFormat="1" applyBorder="1" applyAlignment="1">
      <alignment horizontal="center" vertical="center"/>
    </xf>
    <xf numFmtId="164" fontId="0" fillId="0" borderId="44" xfId="0" applyNumberFormat="1" applyBorder="1" applyAlignment="1">
      <alignment horizontal="center" vertical="center"/>
    </xf>
    <xf numFmtId="164" fontId="0" fillId="0" borderId="45" xfId="0" applyNumberFormat="1" applyBorder="1" applyAlignment="1">
      <alignment horizontal="center" vertical="center"/>
    </xf>
    <xf numFmtId="164" fontId="0" fillId="0" borderId="46" xfId="0" applyNumberFormat="1" applyBorder="1" applyAlignment="1">
      <alignment horizontal="center" vertical="center"/>
    </xf>
    <xf numFmtId="164" fontId="0" fillId="0" borderId="44" xfId="0" quotePrefix="1" applyNumberFormat="1" applyBorder="1" applyAlignment="1">
      <alignment horizontal="center" vertical="center"/>
    </xf>
    <xf numFmtId="164" fontId="0" fillId="0" borderId="47" xfId="0" applyNumberFormat="1" applyBorder="1" applyAlignment="1">
      <alignment horizontal="center" vertical="center"/>
    </xf>
    <xf numFmtId="164" fontId="0" fillId="0" borderId="48" xfId="0" applyNumberFormat="1" applyBorder="1" applyAlignment="1">
      <alignment horizontal="center" vertical="center"/>
    </xf>
    <xf numFmtId="164" fontId="0" fillId="0" borderId="43" xfId="0" quotePrefix="1" applyNumberFormat="1" applyBorder="1" applyAlignment="1">
      <alignment horizontal="center" vertical="center"/>
    </xf>
    <xf numFmtId="164" fontId="0" fillId="0" borderId="46" xfId="0" quotePrefix="1" applyNumberFormat="1" applyBorder="1" applyAlignment="1">
      <alignment horizontal="center" vertical="center"/>
    </xf>
    <xf numFmtId="164" fontId="0" fillId="0" borderId="45" xfId="0" quotePrefix="1" applyNumberFormat="1" applyBorder="1" applyAlignment="1">
      <alignment horizontal="center" vertical="center"/>
    </xf>
    <xf numFmtId="164" fontId="0" fillId="0" borderId="46" xfId="0" applyNumberFormat="1" applyFill="1" applyBorder="1" applyAlignment="1">
      <alignment horizontal="center" vertical="center"/>
    </xf>
    <xf numFmtId="164" fontId="0" fillId="0" borderId="51" xfId="0" applyNumberFormat="1" applyBorder="1" applyAlignment="1">
      <alignment horizontal="center" vertical="center"/>
    </xf>
    <xf numFmtId="164" fontId="0" fillId="0" borderId="52" xfId="0" applyNumberFormat="1" applyBorder="1" applyAlignment="1">
      <alignment horizontal="center" vertical="center"/>
    </xf>
    <xf numFmtId="164" fontId="0" fillId="0" borderId="53" xfId="0" applyNumberFormat="1" applyBorder="1" applyAlignment="1">
      <alignment horizontal="center" vertical="center"/>
    </xf>
    <xf numFmtId="164" fontId="0" fillId="0" borderId="54" xfId="0" applyNumberFormat="1" applyBorder="1" applyAlignment="1">
      <alignment horizontal="center" vertical="center"/>
    </xf>
    <xf numFmtId="164" fontId="0" fillId="0" borderId="52" xfId="0" quotePrefix="1" applyNumberFormat="1" applyBorder="1" applyAlignment="1">
      <alignment horizontal="center" vertical="center"/>
    </xf>
    <xf numFmtId="164" fontId="0" fillId="0" borderId="51" xfId="0" quotePrefix="1" applyNumberFormat="1" applyBorder="1" applyAlignment="1">
      <alignment horizontal="center" vertical="center"/>
    </xf>
    <xf numFmtId="164" fontId="0" fillId="0" borderId="53" xfId="0" quotePrefix="1" applyNumberFormat="1" applyBorder="1" applyAlignment="1">
      <alignment horizontal="center" vertical="center"/>
    </xf>
    <xf numFmtId="164" fontId="0" fillId="0" borderId="55" xfId="0" applyNumberFormat="1" applyBorder="1" applyAlignment="1">
      <alignment horizontal="center" vertical="center"/>
    </xf>
    <xf numFmtId="164" fontId="0" fillId="0" borderId="56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165" fontId="0" fillId="0" borderId="21" xfId="0" applyNumberFormat="1" applyBorder="1" applyAlignment="1">
      <alignment horizontal="center" vertical="center"/>
    </xf>
    <xf numFmtId="164" fontId="0" fillId="0" borderId="46" xfId="0" quotePrefix="1" applyNumberFormat="1" applyFill="1" applyBorder="1" applyAlignment="1">
      <alignment horizontal="center" vertical="center"/>
    </xf>
    <xf numFmtId="164" fontId="0" fillId="0" borderId="54" xfId="0" quotePrefix="1" applyNumberFormat="1" applyBorder="1" applyAlignment="1">
      <alignment horizontal="center" vertical="center"/>
    </xf>
    <xf numFmtId="164" fontId="0" fillId="0" borderId="38" xfId="0" quotePrefix="1" applyNumberFormat="1" applyBorder="1" applyAlignment="1">
      <alignment horizontal="center" vertical="center"/>
    </xf>
    <xf numFmtId="164" fontId="0" fillId="0" borderId="57" xfId="0" quotePrefix="1" applyNumberFormat="1" applyBorder="1" applyAlignment="1">
      <alignment horizontal="center" vertical="center"/>
    </xf>
    <xf numFmtId="164" fontId="0" fillId="0" borderId="58" xfId="0" quotePrefix="1" applyNumberFormat="1" applyBorder="1" applyAlignment="1">
      <alignment horizontal="center" vertical="center"/>
    </xf>
    <xf numFmtId="164" fontId="0" fillId="0" borderId="59" xfId="0" quotePrefix="1" applyNumberFormat="1" applyBorder="1" applyAlignment="1">
      <alignment horizontal="center" vertical="center"/>
    </xf>
    <xf numFmtId="164" fontId="0" fillId="0" borderId="47" xfId="0" quotePrefix="1" applyNumberFormat="1" applyBorder="1" applyAlignment="1">
      <alignment horizontal="center" vertical="center"/>
    </xf>
    <xf numFmtId="164" fontId="0" fillId="2" borderId="43" xfId="0" applyNumberFormat="1" applyFill="1" applyBorder="1" applyAlignment="1">
      <alignment horizontal="center" vertical="center"/>
    </xf>
    <xf numFmtId="164" fontId="0" fillId="3" borderId="43" xfId="0" applyNumberFormat="1" applyFill="1" applyBorder="1" applyAlignment="1">
      <alignment horizontal="center" vertical="center"/>
    </xf>
    <xf numFmtId="164" fontId="0" fillId="3" borderId="44" xfId="0" applyNumberFormat="1" applyFill="1" applyBorder="1" applyAlignment="1">
      <alignment horizontal="center" vertical="center"/>
    </xf>
    <xf numFmtId="164" fontId="0" fillId="2" borderId="35" xfId="0" applyNumberFormat="1" applyFill="1" applyBorder="1" applyAlignment="1">
      <alignment horizontal="center" vertical="center"/>
    </xf>
    <xf numFmtId="164" fontId="0" fillId="2" borderId="58" xfId="0" quotePrefix="1" applyNumberFormat="1" applyFill="1" applyBorder="1" applyAlignment="1">
      <alignment horizontal="center" vertical="center"/>
    </xf>
    <xf numFmtId="164" fontId="0" fillId="2" borderId="43" xfId="0" quotePrefix="1" applyNumberFormat="1" applyFill="1" applyBorder="1" applyAlignment="1">
      <alignment horizontal="center" vertical="center"/>
    </xf>
    <xf numFmtId="164" fontId="0" fillId="2" borderId="51" xfId="0" applyNumberFormat="1" applyFill="1" applyBorder="1" applyAlignment="1">
      <alignment horizontal="center" vertical="center"/>
    </xf>
    <xf numFmtId="164" fontId="0" fillId="0" borderId="0" xfId="0" applyNumberFormat="1"/>
    <xf numFmtId="164" fontId="0" fillId="0" borderId="38" xfId="0" quotePrefix="1" applyNumberFormat="1" applyFill="1" applyBorder="1" applyAlignment="1">
      <alignment horizontal="center" vertical="center"/>
    </xf>
    <xf numFmtId="0" fontId="5" fillId="0" borderId="42" xfId="0" applyFont="1" applyBorder="1" applyAlignment="1">
      <alignment vertical="center"/>
    </xf>
    <xf numFmtId="164" fontId="5" fillId="0" borderId="43" xfId="0" applyNumberFormat="1" applyFont="1" applyBorder="1" applyAlignment="1">
      <alignment horizontal="center" vertical="center"/>
    </xf>
    <xf numFmtId="164" fontId="5" fillId="0" borderId="44" xfId="0" applyNumberFormat="1" applyFont="1" applyBorder="1" applyAlignment="1">
      <alignment horizontal="center" vertical="center"/>
    </xf>
    <xf numFmtId="164" fontId="5" fillId="0" borderId="45" xfId="0" applyNumberFormat="1" applyFont="1" applyBorder="1" applyAlignment="1">
      <alignment horizontal="center" vertical="center"/>
    </xf>
    <xf numFmtId="164" fontId="5" fillId="0" borderId="46" xfId="0" quotePrefix="1" applyNumberFormat="1" applyFont="1" applyFill="1" applyBorder="1" applyAlignment="1">
      <alignment horizontal="center" vertical="center"/>
    </xf>
    <xf numFmtId="164" fontId="5" fillId="0" borderId="44" xfId="0" quotePrefix="1" applyNumberFormat="1" applyFont="1" applyBorder="1" applyAlignment="1">
      <alignment horizontal="center" vertical="center"/>
    </xf>
    <xf numFmtId="164" fontId="5" fillId="0" borderId="43" xfId="0" quotePrefix="1" applyNumberFormat="1" applyFont="1" applyBorder="1" applyAlignment="1">
      <alignment horizontal="center" vertical="center"/>
    </xf>
    <xf numFmtId="164" fontId="5" fillId="0" borderId="45" xfId="0" quotePrefix="1" applyNumberFormat="1" applyFont="1" applyBorder="1" applyAlignment="1">
      <alignment horizontal="center" vertical="center"/>
    </xf>
    <xf numFmtId="164" fontId="5" fillId="0" borderId="46" xfId="0" quotePrefix="1" applyNumberFormat="1" applyFont="1" applyBorder="1" applyAlignment="1">
      <alignment horizontal="center" vertical="center"/>
    </xf>
    <xf numFmtId="0" fontId="0" fillId="4" borderId="0" xfId="0" applyFill="1"/>
    <xf numFmtId="0" fontId="0" fillId="5" borderId="0" xfId="0" applyFill="1"/>
    <xf numFmtId="0" fontId="0" fillId="5" borderId="33" xfId="0" applyFill="1" applyBorder="1" applyAlignment="1">
      <alignment horizontal="center" vertical="center"/>
    </xf>
    <xf numFmtId="0" fontId="0" fillId="5" borderId="34" xfId="0" applyFill="1" applyBorder="1" applyAlignment="1">
      <alignment vertical="center"/>
    </xf>
    <xf numFmtId="164" fontId="0" fillId="5" borderId="35" xfId="0" applyNumberFormat="1" applyFill="1" applyBorder="1" applyAlignment="1">
      <alignment horizontal="center" vertical="center"/>
    </xf>
    <xf numFmtId="164" fontId="0" fillId="5" borderId="36" xfId="0" applyNumberFormat="1" applyFill="1" applyBorder="1" applyAlignment="1">
      <alignment horizontal="center" vertical="center"/>
    </xf>
    <xf numFmtId="164" fontId="0" fillId="5" borderId="37" xfId="0" applyNumberFormat="1" applyFill="1" applyBorder="1" applyAlignment="1">
      <alignment horizontal="center" vertical="center"/>
    </xf>
    <xf numFmtId="164" fontId="0" fillId="5" borderId="38" xfId="0" quotePrefix="1" applyNumberFormat="1" applyFill="1" applyBorder="1" applyAlignment="1">
      <alignment horizontal="center" vertical="center"/>
    </xf>
    <xf numFmtId="164" fontId="0" fillId="5" borderId="36" xfId="0" quotePrefix="1" applyNumberFormat="1" applyFill="1" applyBorder="1" applyAlignment="1">
      <alignment horizontal="center" vertical="center"/>
    </xf>
    <xf numFmtId="164" fontId="0" fillId="5" borderId="38" xfId="0" applyNumberFormat="1" applyFill="1" applyBorder="1" applyAlignment="1">
      <alignment horizontal="center" vertical="center"/>
    </xf>
    <xf numFmtId="164" fontId="0" fillId="5" borderId="35" xfId="0" quotePrefix="1" applyNumberFormat="1" applyFill="1" applyBorder="1" applyAlignment="1">
      <alignment horizontal="center" vertical="center"/>
    </xf>
    <xf numFmtId="164" fontId="0" fillId="5" borderId="37" xfId="0" quotePrefix="1" applyNumberFormat="1" applyFill="1" applyBorder="1" applyAlignment="1">
      <alignment horizontal="center" vertical="center"/>
    </xf>
    <xf numFmtId="164" fontId="0" fillId="5" borderId="39" xfId="0" applyNumberFormat="1" applyFill="1" applyBorder="1" applyAlignment="1">
      <alignment horizontal="center" vertical="center"/>
    </xf>
    <xf numFmtId="164" fontId="0" fillId="5" borderId="40" xfId="0" applyNumberFormat="1" applyFill="1" applyBorder="1" applyAlignment="1">
      <alignment horizontal="center" vertical="center"/>
    </xf>
    <xf numFmtId="0" fontId="0" fillId="5" borderId="41" xfId="0" applyFill="1" applyBorder="1" applyAlignment="1">
      <alignment horizontal="center" vertical="center"/>
    </xf>
    <xf numFmtId="0" fontId="0" fillId="5" borderId="42" xfId="0" applyFill="1" applyBorder="1" applyAlignment="1">
      <alignment vertical="center"/>
    </xf>
    <xf numFmtId="164" fontId="0" fillId="5" borderId="43" xfId="0" applyNumberFormat="1" applyFill="1" applyBorder="1" applyAlignment="1">
      <alignment horizontal="center" vertical="center"/>
    </xf>
    <xf numFmtId="164" fontId="0" fillId="5" borderId="44" xfId="0" applyNumberFormat="1" applyFill="1" applyBorder="1" applyAlignment="1">
      <alignment horizontal="center" vertical="center"/>
    </xf>
    <xf numFmtId="164" fontId="0" fillId="5" borderId="45" xfId="0" applyNumberFormat="1" applyFill="1" applyBorder="1" applyAlignment="1">
      <alignment horizontal="center" vertical="center"/>
    </xf>
    <xf numFmtId="164" fontId="0" fillId="5" borderId="46" xfId="0" applyNumberFormat="1" applyFill="1" applyBorder="1" applyAlignment="1">
      <alignment horizontal="center" vertical="center"/>
    </xf>
    <xf numFmtId="164" fontId="0" fillId="5" borderId="43" xfId="0" quotePrefix="1" applyNumberFormat="1" applyFill="1" applyBorder="1" applyAlignment="1">
      <alignment horizontal="center" vertical="center"/>
    </xf>
    <xf numFmtId="164" fontId="0" fillId="5" borderId="45" xfId="0" quotePrefix="1" applyNumberFormat="1" applyFill="1" applyBorder="1" applyAlignment="1">
      <alignment horizontal="center" vertical="center"/>
    </xf>
    <xf numFmtId="164" fontId="0" fillId="5" borderId="46" xfId="0" quotePrefix="1" applyNumberFormat="1" applyFill="1" applyBorder="1" applyAlignment="1">
      <alignment horizontal="center" vertical="center"/>
    </xf>
    <xf numFmtId="164" fontId="0" fillId="5" borderId="44" xfId="0" quotePrefix="1" applyNumberFormat="1" applyFill="1" applyBorder="1" applyAlignment="1">
      <alignment horizontal="center" vertical="center"/>
    </xf>
    <xf numFmtId="164" fontId="0" fillId="5" borderId="47" xfId="0" applyNumberFormat="1" applyFill="1" applyBorder="1" applyAlignment="1">
      <alignment horizontal="center" vertical="center"/>
    </xf>
    <xf numFmtId="164" fontId="0" fillId="5" borderId="48" xfId="0" applyNumberFormat="1" applyFill="1" applyBorder="1" applyAlignment="1">
      <alignment horizontal="center" vertical="center"/>
    </xf>
    <xf numFmtId="0" fontId="5" fillId="5" borderId="42" xfId="0" applyFont="1" applyFill="1" applyBorder="1" applyAlignment="1">
      <alignment vertical="center"/>
    </xf>
    <xf numFmtId="164" fontId="5" fillId="5" borderId="43" xfId="0" applyNumberFormat="1" applyFont="1" applyFill="1" applyBorder="1" applyAlignment="1">
      <alignment horizontal="center" vertical="center"/>
    </xf>
    <xf numFmtId="164" fontId="5" fillId="5" borderId="44" xfId="0" applyNumberFormat="1" applyFont="1" applyFill="1" applyBorder="1" applyAlignment="1">
      <alignment horizontal="center" vertical="center"/>
    </xf>
    <xf numFmtId="164" fontId="5" fillId="5" borderId="45" xfId="0" applyNumberFormat="1" applyFont="1" applyFill="1" applyBorder="1" applyAlignment="1">
      <alignment horizontal="center" vertical="center"/>
    </xf>
    <xf numFmtId="164" fontId="5" fillId="5" borderId="46" xfId="0" quotePrefix="1" applyNumberFormat="1" applyFont="1" applyFill="1" applyBorder="1" applyAlignment="1">
      <alignment horizontal="center" vertical="center"/>
    </xf>
    <xf numFmtId="164" fontId="5" fillId="5" borderId="44" xfId="0" quotePrefix="1" applyNumberFormat="1" applyFont="1" applyFill="1" applyBorder="1" applyAlignment="1">
      <alignment horizontal="center" vertical="center"/>
    </xf>
    <xf numFmtId="164" fontId="5" fillId="5" borderId="46" xfId="0" applyNumberFormat="1" applyFont="1" applyFill="1" applyBorder="1" applyAlignment="1">
      <alignment horizontal="center" vertical="center"/>
    </xf>
    <xf numFmtId="164" fontId="0" fillId="5" borderId="58" xfId="0" quotePrefix="1" applyNumberFormat="1" applyFill="1" applyBorder="1" applyAlignment="1">
      <alignment horizontal="center" vertical="center"/>
    </xf>
    <xf numFmtId="164" fontId="0" fillId="5" borderId="59" xfId="0" quotePrefix="1" applyNumberFormat="1" applyFill="1" applyBorder="1" applyAlignment="1">
      <alignment horizontal="center" vertical="center"/>
    </xf>
    <xf numFmtId="164" fontId="0" fillId="5" borderId="57" xfId="0" quotePrefix="1" applyNumberFormat="1" applyFill="1" applyBorder="1" applyAlignment="1">
      <alignment horizontal="center" vertical="center"/>
    </xf>
    <xf numFmtId="164" fontId="0" fillId="5" borderId="47" xfId="0" quotePrefix="1" applyNumberFormat="1" applyFill="1" applyBorder="1" applyAlignment="1">
      <alignment horizontal="center" vertical="center"/>
    </xf>
    <xf numFmtId="0" fontId="0" fillId="5" borderId="49" xfId="0" applyFill="1" applyBorder="1" applyAlignment="1">
      <alignment horizontal="center" vertical="center"/>
    </xf>
    <xf numFmtId="0" fontId="0" fillId="5" borderId="50" xfId="0" applyFill="1" applyBorder="1" applyAlignment="1">
      <alignment vertical="center"/>
    </xf>
    <xf numFmtId="164" fontId="0" fillId="5" borderId="51" xfId="0" applyNumberFormat="1" applyFill="1" applyBorder="1" applyAlignment="1">
      <alignment horizontal="center" vertical="center"/>
    </xf>
    <xf numFmtId="164" fontId="0" fillId="5" borderId="52" xfId="0" applyNumberFormat="1" applyFill="1" applyBorder="1" applyAlignment="1">
      <alignment horizontal="center" vertical="center"/>
    </xf>
    <xf numFmtId="164" fontId="0" fillId="5" borderId="53" xfId="0" applyNumberFormat="1" applyFill="1" applyBorder="1" applyAlignment="1">
      <alignment horizontal="center" vertical="center"/>
    </xf>
    <xf numFmtId="164" fontId="0" fillId="5" borderId="54" xfId="0" quotePrefix="1" applyNumberFormat="1" applyFill="1" applyBorder="1" applyAlignment="1">
      <alignment horizontal="center" vertical="center"/>
    </xf>
    <xf numFmtId="164" fontId="0" fillId="5" borderId="52" xfId="0" quotePrefix="1" applyNumberFormat="1" applyFill="1" applyBorder="1" applyAlignment="1">
      <alignment horizontal="center" vertical="center"/>
    </xf>
    <xf numFmtId="164" fontId="0" fillId="5" borderId="51" xfId="0" quotePrefix="1" applyNumberFormat="1" applyFill="1" applyBorder="1" applyAlignment="1">
      <alignment horizontal="center" vertical="center"/>
    </xf>
    <xf numFmtId="164" fontId="0" fillId="5" borderId="53" xfId="0" quotePrefix="1" applyNumberFormat="1" applyFill="1" applyBorder="1" applyAlignment="1">
      <alignment horizontal="center" vertical="center"/>
    </xf>
    <xf numFmtId="164" fontId="0" fillId="5" borderId="55" xfId="0" applyNumberFormat="1" applyFill="1" applyBorder="1" applyAlignment="1">
      <alignment horizontal="center" vertical="center"/>
    </xf>
    <xf numFmtId="164" fontId="0" fillId="5" borderId="56" xfId="0" applyNumberFormat="1" applyFill="1" applyBorder="1" applyAlignment="1">
      <alignment horizontal="center" vertical="center"/>
    </xf>
    <xf numFmtId="164" fontId="0" fillId="5" borderId="54" xfId="0" applyNumberFormat="1" applyFill="1" applyBorder="1" applyAlignment="1">
      <alignment horizontal="center" vertical="center"/>
    </xf>
    <xf numFmtId="164" fontId="0" fillId="5" borderId="59" xfId="0" applyNumberFormat="1" applyFill="1" applyBorder="1" applyAlignment="1">
      <alignment horizontal="center" vertical="center"/>
    </xf>
    <xf numFmtId="164" fontId="5" fillId="5" borderId="43" xfId="0" quotePrefix="1" applyNumberFormat="1" applyFont="1" applyFill="1" applyBorder="1" applyAlignment="1">
      <alignment horizontal="center" vertical="center"/>
    </xf>
    <xf numFmtId="164" fontId="5" fillId="5" borderId="45" xfId="0" quotePrefix="1" applyNumberFormat="1" applyFont="1" applyFill="1" applyBorder="1" applyAlignment="1">
      <alignment horizontal="center" vertical="center"/>
    </xf>
    <xf numFmtId="0" fontId="0" fillId="5" borderId="41" xfId="0" applyFont="1" applyFill="1" applyBorder="1" applyAlignment="1">
      <alignment horizontal="center" vertical="center"/>
    </xf>
    <xf numFmtId="0" fontId="0" fillId="5" borderId="42" xfId="0" applyFont="1" applyFill="1" applyBorder="1" applyAlignment="1">
      <alignment vertical="center"/>
    </xf>
    <xf numFmtId="164" fontId="0" fillId="5" borderId="43" xfId="0" applyNumberFormat="1" applyFont="1" applyFill="1" applyBorder="1" applyAlignment="1">
      <alignment horizontal="center" vertical="center"/>
    </xf>
    <xf numFmtId="164" fontId="0" fillId="5" borderId="44" xfId="0" applyNumberFormat="1" applyFont="1" applyFill="1" applyBorder="1" applyAlignment="1">
      <alignment horizontal="center" vertical="center"/>
    </xf>
    <xf numFmtId="164" fontId="0" fillId="5" borderId="45" xfId="0" applyNumberFormat="1" applyFont="1" applyFill="1" applyBorder="1" applyAlignment="1">
      <alignment horizontal="center" vertical="center"/>
    </xf>
    <xf numFmtId="164" fontId="0" fillId="5" borderId="46" xfId="0" quotePrefix="1" applyNumberFormat="1" applyFont="1" applyFill="1" applyBorder="1" applyAlignment="1">
      <alignment horizontal="center" vertical="center"/>
    </xf>
    <xf numFmtId="164" fontId="0" fillId="5" borderId="44" xfId="0" quotePrefix="1" applyNumberFormat="1" applyFont="1" applyFill="1" applyBorder="1" applyAlignment="1">
      <alignment horizontal="center" vertical="center"/>
    </xf>
    <xf numFmtId="164" fontId="0" fillId="5" borderId="43" xfId="0" quotePrefix="1" applyNumberFormat="1" applyFont="1" applyFill="1" applyBorder="1" applyAlignment="1">
      <alignment horizontal="center" vertical="center"/>
    </xf>
    <xf numFmtId="164" fontId="0" fillId="5" borderId="45" xfId="0" quotePrefix="1" applyNumberFormat="1" applyFont="1" applyFill="1" applyBorder="1" applyAlignment="1">
      <alignment horizontal="center" vertical="center"/>
    </xf>
    <xf numFmtId="164" fontId="0" fillId="5" borderId="47" xfId="0" applyNumberFormat="1" applyFont="1" applyFill="1" applyBorder="1" applyAlignment="1">
      <alignment horizontal="center" vertical="center"/>
    </xf>
    <xf numFmtId="164" fontId="0" fillId="5" borderId="48" xfId="0" applyNumberFormat="1" applyFont="1" applyFill="1" applyBorder="1" applyAlignment="1">
      <alignment horizontal="center" vertical="center"/>
    </xf>
    <xf numFmtId="0" fontId="6" fillId="0" borderId="0" xfId="0" applyFont="1"/>
    <xf numFmtId="164" fontId="0" fillId="5" borderId="60" xfId="0" quotePrefix="1" applyNumberFormat="1" applyFill="1" applyBorder="1" applyAlignment="1">
      <alignment horizontal="center" vertical="center"/>
    </xf>
    <xf numFmtId="164" fontId="0" fillId="5" borderId="61" xfId="0" quotePrefix="1" applyNumberFormat="1" applyFill="1" applyBorder="1" applyAlignment="1">
      <alignment horizontal="center" vertical="center"/>
    </xf>
    <xf numFmtId="164" fontId="0" fillId="5" borderId="62" xfId="0" quotePrefix="1" applyNumberFormat="1" applyFill="1" applyBorder="1" applyAlignment="1">
      <alignment horizontal="center" vertical="center"/>
    </xf>
    <xf numFmtId="164" fontId="0" fillId="5" borderId="63" xfId="0" quotePrefix="1" applyNumberFormat="1" applyFill="1" applyBorder="1" applyAlignment="1">
      <alignment horizontal="center" vertical="center"/>
    </xf>
    <xf numFmtId="164" fontId="0" fillId="5" borderId="62" xfId="0" applyNumberFormat="1" applyFill="1" applyBorder="1" applyAlignment="1">
      <alignment horizontal="center" vertical="center"/>
    </xf>
    <xf numFmtId="164" fontId="0" fillId="5" borderId="61" xfId="0" applyNumberFormat="1" applyFill="1" applyBorder="1" applyAlignment="1">
      <alignment horizontal="center" vertical="center"/>
    </xf>
    <xf numFmtId="164" fontId="0" fillId="5" borderId="63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3" fillId="0" borderId="0" xfId="0" applyFont="1" applyAlignment="1"/>
    <xf numFmtId="0" fontId="0" fillId="0" borderId="0" xfId="0" applyAlignment="1">
      <alignment horizontal="center"/>
    </xf>
    <xf numFmtId="0" fontId="2" fillId="0" borderId="67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0" fillId="5" borderId="47" xfId="0" applyNumberFormat="1" applyFill="1" applyBorder="1" applyAlignment="1">
      <alignment horizontal="center" vertical="center"/>
    </xf>
    <xf numFmtId="2" fontId="0" fillId="5" borderId="47" xfId="0" applyNumberFormat="1" applyFill="1" applyBorder="1" applyAlignment="1">
      <alignment horizontal="center" vertical="center"/>
    </xf>
    <xf numFmtId="2" fontId="0" fillId="5" borderId="55" xfId="0" applyNumberFormat="1" applyFill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2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228896</xdr:colOff>
      <xdr:row>21</xdr:row>
      <xdr:rowOff>146050</xdr:rowOff>
    </xdr:from>
    <xdr:to>
      <xdr:col>24</xdr:col>
      <xdr:colOff>88604</xdr:colOff>
      <xdr:row>30</xdr:row>
      <xdr:rowOff>44302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5EF2953A-1FE3-4470-A246-BF6B103B85C6}"/>
            </a:ext>
          </a:extLst>
        </xdr:cNvPr>
        <xdr:cNvSpPr/>
      </xdr:nvSpPr>
      <xdr:spPr>
        <a:xfrm>
          <a:off x="8723867" y="4343695"/>
          <a:ext cx="3149156" cy="1637119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Tomoni,</a:t>
          </a:r>
          <a:r>
            <a:rPr lang="en-US" sz="1100" baseline="0">
              <a:solidFill>
                <a:sysClr val="windowText" lastClr="000000"/>
              </a:solidFill>
            </a:rPr>
            <a:t>  09 Juli 2025</a:t>
          </a:r>
        </a:p>
        <a:p>
          <a:pPr algn="l"/>
          <a:r>
            <a:rPr lang="en-US" sz="1100" baseline="0">
              <a:solidFill>
                <a:sysClr val="windowText" lastClr="000000"/>
              </a:solidFill>
            </a:rPr>
            <a:t>An. Camat  Tomoni</a:t>
          </a:r>
        </a:p>
        <a:p>
          <a:pPr algn="l"/>
          <a:r>
            <a:rPr lang="en-US" sz="1100" baseline="0">
              <a:solidFill>
                <a:sysClr val="windowText" lastClr="000000"/>
              </a:solidFill>
            </a:rPr>
            <a:t>        Sekcam</a:t>
          </a: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r>
            <a:rPr lang="en-US" sz="1200" b="1" u="sng" baseline="0">
              <a:solidFill>
                <a:sysClr val="windowText" lastClr="000000"/>
              </a:solidFill>
            </a:rPr>
            <a:t>HAMKA SAMAD,S.Sos</a:t>
          </a:r>
        </a:p>
        <a:p>
          <a:pPr algn="l"/>
          <a:r>
            <a:rPr lang="en-US" sz="1100" b="0" u="none" baseline="0">
              <a:solidFill>
                <a:sysClr val="windowText" lastClr="000000"/>
              </a:solidFill>
            </a:rPr>
            <a:t>Pangkat  : Penata  Tk. I</a:t>
          </a:r>
        </a:p>
        <a:p>
          <a:pPr algn="l"/>
          <a:r>
            <a:rPr lang="en-US" sz="1100" b="0" u="none" baseline="0">
              <a:solidFill>
                <a:sysClr val="windowText" lastClr="000000"/>
              </a:solidFill>
            </a:rPr>
            <a:t>Nip          : 19730508  200701 1  010</a:t>
          </a:r>
          <a:endParaRPr lang="en-US" sz="1100" b="0" u="none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5</xdr:col>
      <xdr:colOff>236280</xdr:colOff>
      <xdr:row>0</xdr:row>
      <xdr:rowOff>36919</xdr:rowOff>
    </xdr:from>
    <xdr:to>
      <xdr:col>6</xdr:col>
      <xdr:colOff>332267</xdr:colOff>
      <xdr:row>2</xdr:row>
      <xdr:rowOff>103372</xdr:rowOff>
    </xdr:to>
    <xdr:pic>
      <xdr:nvPicPr>
        <xdr:cNvPr id="3" name="Picture 2" descr="anth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71629" y="36919"/>
          <a:ext cx="524244" cy="598081"/>
        </a:xfrm>
        <a:prstGeom prst="rect">
          <a:avLst/>
        </a:prstGeom>
        <a:solidFill>
          <a:srgbClr val="339966"/>
        </a:solidFill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466725</xdr:colOff>
      <xdr:row>21</xdr:row>
      <xdr:rowOff>171450</xdr:rowOff>
    </xdr:from>
    <xdr:to>
      <xdr:col>23</xdr:col>
      <xdr:colOff>561975</xdr:colOff>
      <xdr:row>29</xdr:row>
      <xdr:rowOff>180975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AC1F0972-7DDE-4C21-B4F9-959AA57CA537}"/>
            </a:ext>
          </a:extLst>
        </xdr:cNvPr>
        <xdr:cNvSpPr/>
      </xdr:nvSpPr>
      <xdr:spPr>
        <a:xfrm>
          <a:off x="8461375" y="4254500"/>
          <a:ext cx="3143250" cy="15208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Tomoni,</a:t>
          </a:r>
          <a:r>
            <a:rPr lang="en-US" sz="1100" baseline="0">
              <a:solidFill>
                <a:sysClr val="windowText" lastClr="000000"/>
              </a:solidFill>
            </a:rPr>
            <a:t> 08 Agustus 2023</a:t>
          </a:r>
        </a:p>
        <a:p>
          <a:pPr algn="l"/>
          <a:r>
            <a:rPr lang="en-US" sz="1100" baseline="0">
              <a:solidFill>
                <a:sysClr val="windowText" lastClr="000000"/>
              </a:solidFill>
            </a:rPr>
            <a:t>Camat</a:t>
          </a: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r>
            <a:rPr lang="en-US" sz="1200" b="1" u="sng" baseline="0">
              <a:solidFill>
                <a:sysClr val="windowText" lastClr="000000"/>
              </a:solidFill>
            </a:rPr>
            <a:t>CATUR DYAN SINTAWATI , SE., MM</a:t>
          </a:r>
        </a:p>
        <a:p>
          <a:pPr algn="l"/>
          <a:r>
            <a:rPr lang="en-US" sz="1100" b="0" u="none" baseline="0">
              <a:solidFill>
                <a:sysClr val="windowText" lastClr="000000"/>
              </a:solidFill>
            </a:rPr>
            <a:t>Pangkat  : Pembina  Tk. I</a:t>
          </a:r>
        </a:p>
        <a:p>
          <a:pPr algn="l"/>
          <a:r>
            <a:rPr lang="en-US" sz="1100" b="0" u="none" baseline="0">
              <a:solidFill>
                <a:sysClr val="windowText" lastClr="000000"/>
              </a:solidFill>
            </a:rPr>
            <a:t>Nip          : 19750901 200312 2 006</a:t>
          </a:r>
          <a:endParaRPr lang="en-US" sz="1100" b="0" u="none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466725</xdr:colOff>
      <xdr:row>21</xdr:row>
      <xdr:rowOff>171450</xdr:rowOff>
    </xdr:from>
    <xdr:to>
      <xdr:col>23</xdr:col>
      <xdr:colOff>561975</xdr:colOff>
      <xdr:row>29</xdr:row>
      <xdr:rowOff>180975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F7F3BC90-DA5D-4514-B05A-31BF960AD72F}"/>
            </a:ext>
          </a:extLst>
        </xdr:cNvPr>
        <xdr:cNvSpPr/>
      </xdr:nvSpPr>
      <xdr:spPr>
        <a:xfrm>
          <a:off x="8048625" y="4400550"/>
          <a:ext cx="2933700" cy="15621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Tomoni,</a:t>
          </a:r>
          <a:r>
            <a:rPr lang="en-US" sz="1100" baseline="0">
              <a:solidFill>
                <a:sysClr val="windowText" lastClr="000000"/>
              </a:solidFill>
            </a:rPr>
            <a:t> 11  Oktober 2023</a:t>
          </a:r>
        </a:p>
        <a:p>
          <a:pPr algn="l"/>
          <a:r>
            <a:rPr lang="en-US" sz="1100" baseline="0">
              <a:solidFill>
                <a:sysClr val="windowText" lastClr="000000"/>
              </a:solidFill>
            </a:rPr>
            <a:t>Camat  Tomoni</a:t>
          </a:r>
        </a:p>
        <a:p>
          <a:pPr algn="l"/>
          <a:r>
            <a:rPr lang="en-US" sz="1100" baseline="0">
              <a:solidFill>
                <a:sysClr val="windowText" lastClr="000000"/>
              </a:solidFill>
            </a:rPr>
            <a:t>Sekretaris Camat </a:t>
          </a: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r>
            <a:rPr lang="en-US" sz="1200" b="1" u="sng" baseline="0">
              <a:solidFill>
                <a:sysClr val="windowText" lastClr="000000"/>
              </a:solidFill>
            </a:rPr>
            <a:t>HAMKA SAMAD, S.Sos</a:t>
          </a:r>
        </a:p>
        <a:p>
          <a:pPr algn="l"/>
          <a:r>
            <a:rPr lang="en-US" sz="1100" b="0" u="none" baseline="0">
              <a:solidFill>
                <a:sysClr val="windowText" lastClr="000000"/>
              </a:solidFill>
            </a:rPr>
            <a:t>Pangkat  : Penata  Tk. I</a:t>
          </a:r>
        </a:p>
        <a:p>
          <a:pPr algn="l"/>
          <a:r>
            <a:rPr lang="en-US" sz="1100" b="0" u="none" baseline="0">
              <a:solidFill>
                <a:sysClr val="windowText" lastClr="000000"/>
              </a:solidFill>
            </a:rPr>
            <a:t>Nip          : 19730508 200701 1 010</a:t>
          </a:r>
          <a:endParaRPr lang="en-US" sz="1100" b="0" u="none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228896</xdr:colOff>
      <xdr:row>21</xdr:row>
      <xdr:rowOff>146050</xdr:rowOff>
    </xdr:from>
    <xdr:to>
      <xdr:col>24</xdr:col>
      <xdr:colOff>66675</xdr:colOff>
      <xdr:row>29</xdr:row>
      <xdr:rowOff>155575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5EF2953A-1FE3-4470-A246-BF6B103B85C6}"/>
            </a:ext>
          </a:extLst>
        </xdr:cNvPr>
        <xdr:cNvSpPr/>
      </xdr:nvSpPr>
      <xdr:spPr>
        <a:xfrm>
          <a:off x="8833146" y="4229100"/>
          <a:ext cx="3215979" cy="15208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Tomoni,</a:t>
          </a:r>
          <a:r>
            <a:rPr lang="en-US" sz="1100" baseline="0">
              <a:solidFill>
                <a:sysClr val="windowText" lastClr="000000"/>
              </a:solidFill>
            </a:rPr>
            <a:t>  08 Desember 2023</a:t>
          </a:r>
        </a:p>
        <a:p>
          <a:pPr algn="l"/>
          <a:r>
            <a:rPr lang="en-US" sz="1100" baseline="0">
              <a:solidFill>
                <a:sysClr val="windowText" lastClr="000000"/>
              </a:solidFill>
            </a:rPr>
            <a:t>An. Camat  Tomoni</a:t>
          </a:r>
        </a:p>
        <a:p>
          <a:pPr algn="l"/>
          <a:r>
            <a:rPr lang="en-US" sz="1100" baseline="0">
              <a:solidFill>
                <a:sysClr val="windowText" lastClr="000000"/>
              </a:solidFill>
            </a:rPr>
            <a:t>       Sekretaris Camat </a:t>
          </a: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r>
            <a:rPr lang="en-US" sz="1200" b="1" u="sng" baseline="0">
              <a:solidFill>
                <a:sysClr val="windowText" lastClr="000000"/>
              </a:solidFill>
            </a:rPr>
            <a:t>HAMKA SAMAD, S.Sos</a:t>
          </a:r>
        </a:p>
        <a:p>
          <a:pPr algn="l"/>
          <a:r>
            <a:rPr lang="en-US" sz="1100" b="0" u="none" baseline="0">
              <a:solidFill>
                <a:sysClr val="windowText" lastClr="000000"/>
              </a:solidFill>
            </a:rPr>
            <a:t>Pangkat  : Penata  Tk. I</a:t>
          </a:r>
        </a:p>
        <a:p>
          <a:pPr algn="l"/>
          <a:r>
            <a:rPr lang="en-US" sz="1100" b="0" u="none" baseline="0">
              <a:solidFill>
                <a:sysClr val="windowText" lastClr="000000"/>
              </a:solidFill>
            </a:rPr>
            <a:t>Nip          : 19730508 200701 1 010</a:t>
          </a:r>
          <a:endParaRPr lang="en-US" sz="1100" b="0" u="none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38100</xdr:colOff>
      <xdr:row>21</xdr:row>
      <xdr:rowOff>161925</xdr:rowOff>
    </xdr:from>
    <xdr:to>
      <xdr:col>23</xdr:col>
      <xdr:colOff>9525</xdr:colOff>
      <xdr:row>29</xdr:row>
      <xdr:rowOff>161925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2900-000002000000}"/>
            </a:ext>
          </a:extLst>
        </xdr:cNvPr>
        <xdr:cNvSpPr/>
      </xdr:nvSpPr>
      <xdr:spPr>
        <a:xfrm>
          <a:off x="7477125" y="4333875"/>
          <a:ext cx="2752725" cy="15621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Tomoni,</a:t>
          </a:r>
          <a:r>
            <a:rPr lang="en-US" sz="1100" baseline="0">
              <a:solidFill>
                <a:sysClr val="windowText" lastClr="000000"/>
              </a:solidFill>
            </a:rPr>
            <a:t> 07 Februari 2023</a:t>
          </a:r>
        </a:p>
        <a:p>
          <a:pPr algn="l"/>
          <a:r>
            <a:rPr lang="en-US" sz="1100" baseline="0">
              <a:solidFill>
                <a:sysClr val="windowText" lastClr="000000"/>
              </a:solidFill>
            </a:rPr>
            <a:t>Camat</a:t>
          </a: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r>
            <a:rPr lang="en-US" sz="1200" b="1" u="sng" baseline="0">
              <a:solidFill>
                <a:sysClr val="windowText" lastClr="000000"/>
              </a:solidFill>
            </a:rPr>
            <a:t>CATUR DYAN SINTAWATI , SE., MM</a:t>
          </a:r>
        </a:p>
        <a:p>
          <a:pPr algn="l"/>
          <a:r>
            <a:rPr lang="en-US" sz="1100" b="0" u="none" baseline="0">
              <a:solidFill>
                <a:sysClr val="windowText" lastClr="000000"/>
              </a:solidFill>
            </a:rPr>
            <a:t>Pangkat  : Pembina  Tk. I</a:t>
          </a:r>
        </a:p>
        <a:p>
          <a:pPr algn="l"/>
          <a:r>
            <a:rPr lang="en-US" sz="1100" b="0" u="none" baseline="0">
              <a:solidFill>
                <a:sysClr val="windowText" lastClr="000000"/>
              </a:solidFill>
            </a:rPr>
            <a:t>Nip          : 19750901 200312 2 006</a:t>
          </a:r>
          <a:endParaRPr lang="en-US" sz="1100" b="0" u="none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38100</xdr:colOff>
      <xdr:row>21</xdr:row>
      <xdr:rowOff>161925</xdr:rowOff>
    </xdr:from>
    <xdr:to>
      <xdr:col>23</xdr:col>
      <xdr:colOff>9525</xdr:colOff>
      <xdr:row>29</xdr:row>
      <xdr:rowOff>161925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2A00-000002000000}"/>
            </a:ext>
          </a:extLst>
        </xdr:cNvPr>
        <xdr:cNvSpPr/>
      </xdr:nvSpPr>
      <xdr:spPr>
        <a:xfrm>
          <a:off x="7477125" y="4333875"/>
          <a:ext cx="2933700" cy="15621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Tomoni,</a:t>
          </a:r>
          <a:r>
            <a:rPr lang="en-US" sz="1100" baseline="0">
              <a:solidFill>
                <a:sysClr val="windowText" lastClr="000000"/>
              </a:solidFill>
            </a:rPr>
            <a:t> 07 Februari 2023</a:t>
          </a:r>
        </a:p>
        <a:p>
          <a:pPr algn="l"/>
          <a:r>
            <a:rPr lang="en-US" sz="1100" baseline="0">
              <a:solidFill>
                <a:sysClr val="windowText" lastClr="000000"/>
              </a:solidFill>
            </a:rPr>
            <a:t>Camat</a:t>
          </a: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r>
            <a:rPr lang="en-US" sz="1200" b="1" u="sng" baseline="0">
              <a:solidFill>
                <a:sysClr val="windowText" lastClr="000000"/>
              </a:solidFill>
            </a:rPr>
            <a:t>CATUR DYAN SINTAWATI , SE., MM</a:t>
          </a:r>
        </a:p>
        <a:p>
          <a:pPr algn="l"/>
          <a:r>
            <a:rPr lang="en-US" sz="1100" b="0" u="none" baseline="0">
              <a:solidFill>
                <a:sysClr val="windowText" lastClr="000000"/>
              </a:solidFill>
            </a:rPr>
            <a:t>Pangkat  : Pembina  Tk. I</a:t>
          </a:r>
        </a:p>
        <a:p>
          <a:pPr algn="l"/>
          <a:r>
            <a:rPr lang="en-US" sz="1100" b="0" u="none" baseline="0">
              <a:solidFill>
                <a:sysClr val="windowText" lastClr="000000"/>
              </a:solidFill>
            </a:rPr>
            <a:t>Nip          : 19750901 200312 2 006</a:t>
          </a:r>
          <a:endParaRPr lang="en-US" sz="1100" b="0" u="none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38100</xdr:colOff>
      <xdr:row>21</xdr:row>
      <xdr:rowOff>161925</xdr:rowOff>
    </xdr:from>
    <xdr:to>
      <xdr:col>23</xdr:col>
      <xdr:colOff>9525</xdr:colOff>
      <xdr:row>29</xdr:row>
      <xdr:rowOff>161925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2B00-000002000000}"/>
            </a:ext>
          </a:extLst>
        </xdr:cNvPr>
        <xdr:cNvSpPr/>
      </xdr:nvSpPr>
      <xdr:spPr>
        <a:xfrm>
          <a:off x="7439025" y="4333875"/>
          <a:ext cx="2886075" cy="15621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Tomoni,</a:t>
          </a:r>
          <a:r>
            <a:rPr lang="en-US" sz="1100" baseline="0">
              <a:solidFill>
                <a:sysClr val="windowText" lastClr="000000"/>
              </a:solidFill>
            </a:rPr>
            <a:t> 07 Februari 2023</a:t>
          </a:r>
        </a:p>
        <a:p>
          <a:pPr algn="l"/>
          <a:r>
            <a:rPr lang="en-US" sz="1100" baseline="0">
              <a:solidFill>
                <a:sysClr val="windowText" lastClr="000000"/>
              </a:solidFill>
            </a:rPr>
            <a:t>Camat</a:t>
          </a: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r>
            <a:rPr lang="en-US" sz="1200" b="1" u="sng" baseline="0">
              <a:solidFill>
                <a:sysClr val="windowText" lastClr="000000"/>
              </a:solidFill>
            </a:rPr>
            <a:t>CATUR DYAN SINTAWATI , SE., MM</a:t>
          </a:r>
        </a:p>
        <a:p>
          <a:pPr algn="l"/>
          <a:r>
            <a:rPr lang="en-US" sz="1100" b="0" u="none" baseline="0">
              <a:solidFill>
                <a:sysClr val="windowText" lastClr="000000"/>
              </a:solidFill>
            </a:rPr>
            <a:t>Pangkat  : Pembina  Tk. I</a:t>
          </a:r>
        </a:p>
        <a:p>
          <a:pPr algn="l"/>
          <a:r>
            <a:rPr lang="en-US" sz="1100" b="0" u="none" baseline="0">
              <a:solidFill>
                <a:sysClr val="windowText" lastClr="000000"/>
              </a:solidFill>
            </a:rPr>
            <a:t>Nip          : 19750901 200312 2 006</a:t>
          </a:r>
          <a:endParaRPr lang="en-US" sz="1100" b="0" u="none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38100</xdr:colOff>
      <xdr:row>22</xdr:row>
      <xdr:rowOff>161925</xdr:rowOff>
    </xdr:from>
    <xdr:to>
      <xdr:col>23</xdr:col>
      <xdr:colOff>9525</xdr:colOff>
      <xdr:row>30</xdr:row>
      <xdr:rowOff>161925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2C00-000002000000}"/>
            </a:ext>
          </a:extLst>
        </xdr:cNvPr>
        <xdr:cNvSpPr/>
      </xdr:nvSpPr>
      <xdr:spPr>
        <a:xfrm>
          <a:off x="7439025" y="4333875"/>
          <a:ext cx="2886075" cy="15621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Tomoni,</a:t>
          </a:r>
          <a:r>
            <a:rPr lang="en-US" sz="1100" baseline="0">
              <a:solidFill>
                <a:sysClr val="windowText" lastClr="000000"/>
              </a:solidFill>
            </a:rPr>
            <a:t> 10 April  2023</a:t>
          </a:r>
        </a:p>
        <a:p>
          <a:pPr algn="l"/>
          <a:r>
            <a:rPr lang="en-US" sz="1100" baseline="0">
              <a:solidFill>
                <a:sysClr val="windowText" lastClr="000000"/>
              </a:solidFill>
            </a:rPr>
            <a:t>Camat</a:t>
          </a: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r>
            <a:rPr lang="en-US" sz="1200" b="1" u="sng" baseline="0">
              <a:solidFill>
                <a:sysClr val="windowText" lastClr="000000"/>
              </a:solidFill>
            </a:rPr>
            <a:t>CATUR DYAN SINTAWATI , SE., MM</a:t>
          </a:r>
        </a:p>
        <a:p>
          <a:pPr algn="l"/>
          <a:r>
            <a:rPr lang="en-US" sz="1100" b="0" u="none" baseline="0">
              <a:solidFill>
                <a:sysClr val="windowText" lastClr="000000"/>
              </a:solidFill>
            </a:rPr>
            <a:t>Pangkat  : Pembina  Tk. I</a:t>
          </a:r>
        </a:p>
        <a:p>
          <a:pPr algn="l"/>
          <a:r>
            <a:rPr lang="en-US" sz="1100" b="0" u="none" baseline="0">
              <a:solidFill>
                <a:sysClr val="windowText" lastClr="000000"/>
              </a:solidFill>
            </a:rPr>
            <a:t>Nip          : 19750901 200312 2 006</a:t>
          </a:r>
          <a:endParaRPr lang="en-US" sz="1100" b="0" u="none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38100</xdr:colOff>
      <xdr:row>22</xdr:row>
      <xdr:rowOff>161925</xdr:rowOff>
    </xdr:from>
    <xdr:to>
      <xdr:col>23</xdr:col>
      <xdr:colOff>9525</xdr:colOff>
      <xdr:row>30</xdr:row>
      <xdr:rowOff>161925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00000000-0008-0000-2D00-000004000000}"/>
            </a:ext>
          </a:extLst>
        </xdr:cNvPr>
        <xdr:cNvSpPr/>
      </xdr:nvSpPr>
      <xdr:spPr>
        <a:xfrm>
          <a:off x="6946900" y="4365625"/>
          <a:ext cx="2841625" cy="1524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Tomoni,</a:t>
          </a:r>
          <a:r>
            <a:rPr lang="en-US" sz="1100" baseline="0">
              <a:solidFill>
                <a:sysClr val="windowText" lastClr="000000"/>
              </a:solidFill>
            </a:rPr>
            <a:t> 10 Mei  2023</a:t>
          </a:r>
        </a:p>
        <a:p>
          <a:pPr algn="l"/>
          <a:r>
            <a:rPr lang="en-US" sz="1100" baseline="0">
              <a:solidFill>
                <a:sysClr val="windowText" lastClr="000000"/>
              </a:solidFill>
            </a:rPr>
            <a:t>Camat</a:t>
          </a: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r>
            <a:rPr lang="en-US" sz="1200" b="1" u="sng" baseline="0">
              <a:solidFill>
                <a:sysClr val="windowText" lastClr="000000"/>
              </a:solidFill>
            </a:rPr>
            <a:t>CATUR DYAN SINTAWATI , SE., MM</a:t>
          </a:r>
        </a:p>
        <a:p>
          <a:pPr algn="l"/>
          <a:r>
            <a:rPr lang="en-US" sz="1100" b="0" u="none" baseline="0">
              <a:solidFill>
                <a:sysClr val="windowText" lastClr="000000"/>
              </a:solidFill>
            </a:rPr>
            <a:t>Pangkat  : Pembina  Tk. I</a:t>
          </a:r>
        </a:p>
        <a:p>
          <a:pPr algn="l"/>
          <a:r>
            <a:rPr lang="en-US" sz="1100" b="0" u="none" baseline="0">
              <a:solidFill>
                <a:sysClr val="windowText" lastClr="000000"/>
              </a:solidFill>
            </a:rPr>
            <a:t>Nip          : 19750901 200312 2 006</a:t>
          </a:r>
          <a:endParaRPr lang="en-US" sz="1100" b="0" u="none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466725</xdr:colOff>
      <xdr:row>22</xdr:row>
      <xdr:rowOff>171450</xdr:rowOff>
    </xdr:from>
    <xdr:to>
      <xdr:col>23</xdr:col>
      <xdr:colOff>561975</xdr:colOff>
      <xdr:row>30</xdr:row>
      <xdr:rowOff>180975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2E00-000002000000}"/>
            </a:ext>
          </a:extLst>
        </xdr:cNvPr>
        <xdr:cNvSpPr/>
      </xdr:nvSpPr>
      <xdr:spPr>
        <a:xfrm>
          <a:off x="7924800" y="4524375"/>
          <a:ext cx="3295650" cy="15621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Tomoni,</a:t>
          </a:r>
          <a:r>
            <a:rPr lang="en-US" sz="1100" baseline="0">
              <a:solidFill>
                <a:sysClr val="windowText" lastClr="000000"/>
              </a:solidFill>
            </a:rPr>
            <a:t> 09 Juni  2023</a:t>
          </a:r>
        </a:p>
        <a:p>
          <a:pPr algn="l"/>
          <a:r>
            <a:rPr lang="en-US" sz="1100" baseline="0">
              <a:solidFill>
                <a:sysClr val="windowText" lastClr="000000"/>
              </a:solidFill>
            </a:rPr>
            <a:t>Camat</a:t>
          </a: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r>
            <a:rPr lang="en-US" sz="1200" b="1" u="sng" baseline="0">
              <a:solidFill>
                <a:sysClr val="windowText" lastClr="000000"/>
              </a:solidFill>
            </a:rPr>
            <a:t>CATUR DYAN SINTAWATI , SE., MM</a:t>
          </a:r>
        </a:p>
        <a:p>
          <a:pPr algn="l"/>
          <a:r>
            <a:rPr lang="en-US" sz="1100" b="0" u="none" baseline="0">
              <a:solidFill>
                <a:sysClr val="windowText" lastClr="000000"/>
              </a:solidFill>
            </a:rPr>
            <a:t>Pangkat  : Pembina  Tk. I</a:t>
          </a:r>
        </a:p>
        <a:p>
          <a:pPr algn="l"/>
          <a:r>
            <a:rPr lang="en-US" sz="1100" b="0" u="none" baseline="0">
              <a:solidFill>
                <a:sysClr val="windowText" lastClr="000000"/>
              </a:solidFill>
            </a:rPr>
            <a:t>Nip          : 19750901 200312 2 006</a:t>
          </a:r>
          <a:endParaRPr lang="en-US" sz="1100" b="0" u="none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466725</xdr:colOff>
      <xdr:row>21</xdr:row>
      <xdr:rowOff>171450</xdr:rowOff>
    </xdr:from>
    <xdr:to>
      <xdr:col>23</xdr:col>
      <xdr:colOff>561975</xdr:colOff>
      <xdr:row>29</xdr:row>
      <xdr:rowOff>180975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2F00-000002000000}"/>
            </a:ext>
          </a:extLst>
        </xdr:cNvPr>
        <xdr:cNvSpPr/>
      </xdr:nvSpPr>
      <xdr:spPr>
        <a:xfrm>
          <a:off x="7648575" y="4524375"/>
          <a:ext cx="3009900" cy="15621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Tomoni,</a:t>
          </a:r>
          <a:r>
            <a:rPr lang="en-US" sz="1100" baseline="0">
              <a:solidFill>
                <a:sysClr val="windowText" lastClr="000000"/>
              </a:solidFill>
            </a:rPr>
            <a:t> 10 Juli 2023</a:t>
          </a:r>
        </a:p>
        <a:p>
          <a:pPr algn="l"/>
          <a:r>
            <a:rPr lang="en-US" sz="1100" baseline="0">
              <a:solidFill>
                <a:sysClr val="windowText" lastClr="000000"/>
              </a:solidFill>
            </a:rPr>
            <a:t>Camat</a:t>
          </a: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r>
            <a:rPr lang="en-US" sz="1200" b="1" u="sng" baseline="0">
              <a:solidFill>
                <a:sysClr val="windowText" lastClr="000000"/>
              </a:solidFill>
            </a:rPr>
            <a:t>CATUR DYAN SINTAWATI , SE., MM</a:t>
          </a:r>
        </a:p>
        <a:p>
          <a:pPr algn="l"/>
          <a:r>
            <a:rPr lang="en-US" sz="1100" b="0" u="none" baseline="0">
              <a:solidFill>
                <a:sysClr val="windowText" lastClr="000000"/>
              </a:solidFill>
            </a:rPr>
            <a:t>Pangkat  : Pembina  Tk. I</a:t>
          </a:r>
        </a:p>
        <a:p>
          <a:pPr algn="l"/>
          <a:r>
            <a:rPr lang="en-US" sz="1100" b="0" u="none" baseline="0">
              <a:solidFill>
                <a:sysClr val="windowText" lastClr="000000"/>
              </a:solidFill>
            </a:rPr>
            <a:t>Nip          : 19750901 200312 2 006</a:t>
          </a:r>
          <a:endParaRPr lang="en-US" sz="1100" b="0" u="none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0"/>
  <sheetViews>
    <sheetView tabSelected="1" zoomScale="86" zoomScaleNormal="86" workbookViewId="0">
      <selection activeCell="H26" sqref="H26"/>
    </sheetView>
  </sheetViews>
  <sheetFormatPr defaultRowHeight="15"/>
  <cols>
    <col min="1" max="1" width="5.42578125" customWidth="1"/>
    <col min="2" max="2" width="15.5703125" customWidth="1"/>
    <col min="3" max="3" width="7.5703125" customWidth="1"/>
    <col min="4" max="4" width="7.140625" customWidth="1"/>
    <col min="5" max="5" width="8" customWidth="1"/>
    <col min="6" max="6" width="6.140625" customWidth="1"/>
    <col min="7" max="7" width="5.85546875" customWidth="1"/>
    <col min="8" max="8" width="7" customWidth="1"/>
    <col min="9" max="9" width="5.7109375" customWidth="1"/>
    <col min="10" max="10" width="6" customWidth="1"/>
    <col min="11" max="11" width="6.85546875" customWidth="1"/>
    <col min="12" max="12" width="6.140625" customWidth="1"/>
    <col min="13" max="13" width="6" customWidth="1"/>
    <col min="14" max="14" width="6.5703125" customWidth="1"/>
    <col min="15" max="15" width="6.42578125" customWidth="1"/>
    <col min="16" max="16" width="6.140625" customWidth="1"/>
    <col min="17" max="17" width="7.140625" customWidth="1"/>
    <col min="18" max="18" width="7.5703125" customWidth="1"/>
    <col min="19" max="19" width="7.28515625" customWidth="1"/>
    <col min="20" max="20" width="8.42578125" customWidth="1"/>
    <col min="21" max="21" width="6.5703125" customWidth="1"/>
    <col min="22" max="22" width="8.7109375" customWidth="1"/>
  </cols>
  <sheetData>
    <row r="1" spans="1:23" ht="21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21">
      <c r="A2" s="173" t="s">
        <v>192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15.75" thickBot="1"/>
    <row r="4" spans="1:23" ht="16.5" thickTop="1" thickBot="1">
      <c r="A4" s="174" t="s">
        <v>1</v>
      </c>
      <c r="B4" s="177" t="s">
        <v>2</v>
      </c>
      <c r="C4" s="169" t="s">
        <v>53</v>
      </c>
      <c r="D4" s="180"/>
      <c r="E4" s="170"/>
      <c r="F4" s="169" t="s">
        <v>6</v>
      </c>
      <c r="G4" s="180"/>
      <c r="H4" s="170"/>
      <c r="I4" s="169" t="s">
        <v>29</v>
      </c>
      <c r="J4" s="180"/>
      <c r="K4" s="170"/>
      <c r="L4" s="169" t="s">
        <v>7</v>
      </c>
      <c r="M4" s="180"/>
      <c r="N4" s="170"/>
      <c r="O4" s="169" t="s">
        <v>8</v>
      </c>
      <c r="P4" s="180"/>
      <c r="Q4" s="170"/>
      <c r="R4" s="169" t="s">
        <v>9</v>
      </c>
      <c r="S4" s="180"/>
      <c r="T4" s="170"/>
      <c r="U4" s="169" t="s">
        <v>10</v>
      </c>
      <c r="V4" s="170"/>
      <c r="W4" s="151" t="s">
        <v>14</v>
      </c>
    </row>
    <row r="5" spans="1:23">
      <c r="A5" s="175"/>
      <c r="B5" s="178"/>
      <c r="C5" s="152" t="s">
        <v>3</v>
      </c>
      <c r="D5" s="153" t="s">
        <v>4</v>
      </c>
      <c r="E5" s="154" t="s">
        <v>5</v>
      </c>
      <c r="F5" s="155" t="s">
        <v>3</v>
      </c>
      <c r="G5" s="153" t="s">
        <v>4</v>
      </c>
      <c r="H5" s="155" t="s">
        <v>5</v>
      </c>
      <c r="I5" s="156" t="s">
        <v>3</v>
      </c>
      <c r="J5" s="153" t="s">
        <v>4</v>
      </c>
      <c r="K5" s="157" t="s">
        <v>5</v>
      </c>
      <c r="L5" s="155" t="s">
        <v>3</v>
      </c>
      <c r="M5" s="153" t="s">
        <v>4</v>
      </c>
      <c r="N5" s="155" t="s">
        <v>5</v>
      </c>
      <c r="O5" s="156" t="s">
        <v>3</v>
      </c>
      <c r="P5" s="153" t="s">
        <v>4</v>
      </c>
      <c r="Q5" s="157" t="s">
        <v>5</v>
      </c>
      <c r="R5" s="156" t="s">
        <v>3</v>
      </c>
      <c r="S5" s="153" t="s">
        <v>4</v>
      </c>
      <c r="T5" s="157" t="s">
        <v>5</v>
      </c>
      <c r="U5" s="156" t="s">
        <v>11</v>
      </c>
      <c r="V5" s="158" t="s">
        <v>12</v>
      </c>
      <c r="W5" s="159" t="s">
        <v>15</v>
      </c>
    </row>
    <row r="6" spans="1:23" ht="15.75" thickBot="1">
      <c r="A6" s="176"/>
      <c r="B6" s="179"/>
      <c r="C6" s="160"/>
      <c r="D6" s="161"/>
      <c r="E6" s="162"/>
      <c r="F6" s="163"/>
      <c r="G6" s="161"/>
      <c r="H6" s="163"/>
      <c r="I6" s="160"/>
      <c r="J6" s="161"/>
      <c r="K6" s="162"/>
      <c r="L6" s="163"/>
      <c r="M6" s="161"/>
      <c r="N6" s="163"/>
      <c r="O6" s="160"/>
      <c r="P6" s="161"/>
      <c r="Q6" s="162"/>
      <c r="R6" s="160"/>
      <c r="S6" s="161"/>
      <c r="T6" s="162"/>
      <c r="U6" s="160"/>
      <c r="V6" s="164" t="s">
        <v>161</v>
      </c>
      <c r="W6" s="165"/>
    </row>
    <row r="7" spans="1:23" ht="15.75" thickTop="1">
      <c r="A7" s="76">
        <v>1</v>
      </c>
      <c r="B7" s="77" t="s">
        <v>16</v>
      </c>
      <c r="C7" s="78">
        <v>1625</v>
      </c>
      <c r="D7" s="79">
        <v>1666</v>
      </c>
      <c r="E7" s="80">
        <v>3291</v>
      </c>
      <c r="F7" s="81">
        <v>1</v>
      </c>
      <c r="G7" s="82">
        <v>1</v>
      </c>
      <c r="H7" s="83">
        <v>2</v>
      </c>
      <c r="I7" s="84">
        <v>1</v>
      </c>
      <c r="J7" s="82">
        <v>0</v>
      </c>
      <c r="K7" s="85">
        <f t="shared" ref="K7:K19" si="0">I7+J7</f>
        <v>1</v>
      </c>
      <c r="L7" s="81">
        <v>4</v>
      </c>
      <c r="M7" s="82">
        <v>2</v>
      </c>
      <c r="N7" s="81">
        <v>6</v>
      </c>
      <c r="O7" s="84">
        <v>0</v>
      </c>
      <c r="P7" s="82">
        <v>0</v>
      </c>
      <c r="Q7" s="85">
        <v>0</v>
      </c>
      <c r="R7" s="78">
        <v>1629</v>
      </c>
      <c r="S7" s="79">
        <v>1669</v>
      </c>
      <c r="T7" s="80">
        <v>3298</v>
      </c>
      <c r="U7" s="78">
        <v>4</v>
      </c>
      <c r="V7" s="98" t="s">
        <v>162</v>
      </c>
      <c r="W7" s="87">
        <v>855</v>
      </c>
    </row>
    <row r="8" spans="1:23">
      <c r="A8" s="88">
        <v>2</v>
      </c>
      <c r="B8" s="89" t="s">
        <v>26</v>
      </c>
      <c r="C8" s="90">
        <v>1435</v>
      </c>
      <c r="D8" s="91">
        <v>1404</v>
      </c>
      <c r="E8" s="92">
        <v>2840</v>
      </c>
      <c r="F8" s="96">
        <v>1</v>
      </c>
      <c r="G8" s="97">
        <v>1</v>
      </c>
      <c r="H8" s="93">
        <v>2</v>
      </c>
      <c r="I8" s="94">
        <v>1</v>
      </c>
      <c r="J8" s="97">
        <v>1</v>
      </c>
      <c r="K8" s="95">
        <v>2</v>
      </c>
      <c r="L8" s="96">
        <v>6</v>
      </c>
      <c r="M8" s="97">
        <v>6</v>
      </c>
      <c r="N8" s="96">
        <v>12</v>
      </c>
      <c r="O8" s="94">
        <v>3</v>
      </c>
      <c r="P8" s="97">
        <v>4</v>
      </c>
      <c r="Q8" s="95">
        <f t="shared" ref="Q7:Q17" si="1">O8+P8</f>
        <v>7</v>
      </c>
      <c r="R8" s="90">
        <v>1438</v>
      </c>
      <c r="S8" s="91">
        <v>1406</v>
      </c>
      <c r="T8" s="92">
        <v>2846</v>
      </c>
      <c r="U8" s="90">
        <v>4</v>
      </c>
      <c r="V8" s="166">
        <v>4.8</v>
      </c>
      <c r="W8" s="99">
        <v>876</v>
      </c>
    </row>
    <row r="9" spans="1:23">
      <c r="A9" s="88">
        <v>3</v>
      </c>
      <c r="B9" s="89" t="s">
        <v>18</v>
      </c>
      <c r="C9" s="90">
        <v>1373</v>
      </c>
      <c r="D9" s="91">
        <v>1369</v>
      </c>
      <c r="E9" s="92">
        <v>2742</v>
      </c>
      <c r="F9" s="96">
        <v>2</v>
      </c>
      <c r="G9" s="97">
        <v>1</v>
      </c>
      <c r="H9" s="96">
        <v>3</v>
      </c>
      <c r="I9" s="94">
        <v>1</v>
      </c>
      <c r="J9" s="97">
        <v>2</v>
      </c>
      <c r="K9" s="95">
        <f t="shared" si="0"/>
        <v>3</v>
      </c>
      <c r="L9" s="96">
        <v>1</v>
      </c>
      <c r="M9" s="97">
        <v>2</v>
      </c>
      <c r="N9" s="96">
        <v>3</v>
      </c>
      <c r="O9" s="94">
        <v>3</v>
      </c>
      <c r="P9" s="97">
        <v>1</v>
      </c>
      <c r="Q9" s="95">
        <f>O9+P9</f>
        <v>4</v>
      </c>
      <c r="R9" s="90">
        <v>1372</v>
      </c>
      <c r="S9" s="91">
        <v>1369</v>
      </c>
      <c r="T9" s="92">
        <f>R9+S9</f>
        <v>2741</v>
      </c>
      <c r="U9" s="90">
        <v>4</v>
      </c>
      <c r="V9" s="166">
        <v>4.8</v>
      </c>
      <c r="W9" s="99">
        <v>905</v>
      </c>
    </row>
    <row r="10" spans="1:23">
      <c r="A10" s="88">
        <v>4</v>
      </c>
      <c r="B10" s="89" t="s">
        <v>17</v>
      </c>
      <c r="C10" s="90">
        <v>1589</v>
      </c>
      <c r="D10" s="91">
        <v>1640</v>
      </c>
      <c r="E10" s="92">
        <v>3229</v>
      </c>
      <c r="F10" s="96">
        <v>3</v>
      </c>
      <c r="G10" s="97">
        <v>4</v>
      </c>
      <c r="H10" s="96">
        <v>7</v>
      </c>
      <c r="I10" s="94">
        <v>1</v>
      </c>
      <c r="J10" s="97">
        <v>0</v>
      </c>
      <c r="K10" s="95">
        <f t="shared" si="0"/>
        <v>1</v>
      </c>
      <c r="L10" s="96">
        <v>1</v>
      </c>
      <c r="M10" s="97">
        <v>1</v>
      </c>
      <c r="N10" s="96">
        <f t="shared" ref="N10:N19" si="2">L10+M10</f>
        <v>2</v>
      </c>
      <c r="O10" s="94">
        <v>0</v>
      </c>
      <c r="P10" s="97">
        <v>2</v>
      </c>
      <c r="Q10" s="95">
        <f t="shared" si="1"/>
        <v>2</v>
      </c>
      <c r="R10" s="90">
        <v>1592</v>
      </c>
      <c r="S10" s="91">
        <v>1643</v>
      </c>
      <c r="T10" s="92">
        <v>3235</v>
      </c>
      <c r="U10" s="90">
        <v>5</v>
      </c>
      <c r="V10" s="166">
        <v>2.54</v>
      </c>
      <c r="W10" s="99">
        <v>1075</v>
      </c>
    </row>
    <row r="11" spans="1:23">
      <c r="A11" s="126">
        <v>5</v>
      </c>
      <c r="B11" s="127" t="s">
        <v>20</v>
      </c>
      <c r="C11" s="128">
        <v>1115</v>
      </c>
      <c r="D11" s="129">
        <v>1125</v>
      </c>
      <c r="E11" s="130">
        <v>2240</v>
      </c>
      <c r="F11" s="96">
        <v>0</v>
      </c>
      <c r="G11" s="97">
        <v>0</v>
      </c>
      <c r="H11" s="96">
        <v>0</v>
      </c>
      <c r="I11" s="108">
        <v>0</v>
      </c>
      <c r="J11" s="96">
        <v>0</v>
      </c>
      <c r="K11" s="109">
        <v>0</v>
      </c>
      <c r="L11" s="94">
        <v>1</v>
      </c>
      <c r="M11" s="97">
        <v>1</v>
      </c>
      <c r="N11" s="109">
        <v>2</v>
      </c>
      <c r="O11" s="108">
        <v>1</v>
      </c>
      <c r="P11" s="91">
        <v>1</v>
      </c>
      <c r="Q11" s="96">
        <v>2</v>
      </c>
      <c r="R11" s="128">
        <v>1115</v>
      </c>
      <c r="S11" s="129">
        <v>1125</v>
      </c>
      <c r="T11" s="92">
        <v>2240</v>
      </c>
      <c r="U11" s="128">
        <v>4</v>
      </c>
      <c r="V11" s="98" t="s">
        <v>164</v>
      </c>
      <c r="W11" s="136">
        <v>630</v>
      </c>
    </row>
    <row r="12" spans="1:23">
      <c r="A12" s="88">
        <v>6</v>
      </c>
      <c r="B12" s="89" t="s">
        <v>19</v>
      </c>
      <c r="C12" s="90">
        <v>716</v>
      </c>
      <c r="D12" s="91">
        <v>785</v>
      </c>
      <c r="E12" s="92">
        <f t="shared" ref="E12:E14" si="3">C12+D12</f>
        <v>1501</v>
      </c>
      <c r="F12" s="96">
        <v>0</v>
      </c>
      <c r="G12" s="97">
        <v>0</v>
      </c>
      <c r="H12" s="96">
        <f t="shared" ref="H12:H19" si="4">F12+G12</f>
        <v>0</v>
      </c>
      <c r="I12" s="94">
        <v>1</v>
      </c>
      <c r="J12" s="97">
        <v>1</v>
      </c>
      <c r="K12" s="95">
        <v>2</v>
      </c>
      <c r="L12" s="96">
        <v>1</v>
      </c>
      <c r="M12" s="97">
        <v>2</v>
      </c>
      <c r="N12" s="96">
        <f t="shared" si="2"/>
        <v>3</v>
      </c>
      <c r="O12" s="94">
        <v>1</v>
      </c>
      <c r="P12" s="97">
        <v>2</v>
      </c>
      <c r="Q12" s="95">
        <f t="shared" si="1"/>
        <v>3</v>
      </c>
      <c r="R12" s="90">
        <v>711</v>
      </c>
      <c r="S12" s="91">
        <v>784</v>
      </c>
      <c r="T12" s="92">
        <v>1495</v>
      </c>
      <c r="U12" s="90">
        <v>3</v>
      </c>
      <c r="V12" s="166">
        <v>1.5</v>
      </c>
      <c r="W12" s="99">
        <v>554</v>
      </c>
    </row>
    <row r="13" spans="1:23">
      <c r="A13" s="88">
        <v>7</v>
      </c>
      <c r="B13" s="89" t="s">
        <v>28</v>
      </c>
      <c r="C13" s="107">
        <v>773</v>
      </c>
      <c r="D13" s="97">
        <v>735</v>
      </c>
      <c r="E13" s="96">
        <f t="shared" si="3"/>
        <v>1508</v>
      </c>
      <c r="F13" s="108">
        <v>0</v>
      </c>
      <c r="G13" s="97">
        <v>1</v>
      </c>
      <c r="H13" s="109">
        <f t="shared" si="4"/>
        <v>1</v>
      </c>
      <c r="I13" s="108">
        <v>1</v>
      </c>
      <c r="J13" s="97">
        <v>0</v>
      </c>
      <c r="K13" s="110">
        <f t="shared" si="0"/>
        <v>1</v>
      </c>
      <c r="L13" s="107">
        <v>0</v>
      </c>
      <c r="M13" s="97">
        <v>0</v>
      </c>
      <c r="N13" s="109">
        <f t="shared" si="2"/>
        <v>0</v>
      </c>
      <c r="O13" s="108">
        <v>1</v>
      </c>
      <c r="P13" s="97">
        <v>1</v>
      </c>
      <c r="Q13" s="110">
        <f t="shared" si="1"/>
        <v>2</v>
      </c>
      <c r="R13" s="107">
        <v>771</v>
      </c>
      <c r="S13" s="97">
        <v>735</v>
      </c>
      <c r="T13" s="96">
        <v>1506</v>
      </c>
      <c r="U13" s="90">
        <v>4</v>
      </c>
      <c r="V13" s="98" t="s">
        <v>182</v>
      </c>
      <c r="W13" s="99">
        <v>475</v>
      </c>
    </row>
    <row r="14" spans="1:23">
      <c r="A14" s="88">
        <v>8</v>
      </c>
      <c r="B14" s="89" t="s">
        <v>22</v>
      </c>
      <c r="C14" s="94">
        <v>591</v>
      </c>
      <c r="D14" s="97">
        <v>561</v>
      </c>
      <c r="E14" s="95">
        <f t="shared" si="3"/>
        <v>1152</v>
      </c>
      <c r="F14" s="96">
        <v>0</v>
      </c>
      <c r="G14" s="97">
        <v>3</v>
      </c>
      <c r="H14" s="96">
        <f t="shared" si="4"/>
        <v>3</v>
      </c>
      <c r="I14" s="94">
        <v>0</v>
      </c>
      <c r="J14" s="97">
        <v>0</v>
      </c>
      <c r="K14" s="95">
        <f t="shared" si="0"/>
        <v>0</v>
      </c>
      <c r="L14" s="96">
        <v>3</v>
      </c>
      <c r="M14" s="97">
        <v>2</v>
      </c>
      <c r="N14" s="96">
        <f t="shared" si="2"/>
        <v>5</v>
      </c>
      <c r="O14" s="94">
        <v>0</v>
      </c>
      <c r="P14" s="97">
        <v>0</v>
      </c>
      <c r="Q14" s="95">
        <v>0</v>
      </c>
      <c r="R14" s="94">
        <v>594</v>
      </c>
      <c r="S14" s="97">
        <v>566</v>
      </c>
      <c r="T14" s="95">
        <v>1160</v>
      </c>
      <c r="U14" s="90">
        <v>4</v>
      </c>
      <c r="V14" s="166">
        <v>15.45</v>
      </c>
      <c r="W14" s="99">
        <v>354</v>
      </c>
    </row>
    <row r="15" spans="1:23">
      <c r="A15" s="88">
        <v>9</v>
      </c>
      <c r="B15" s="89" t="s">
        <v>25</v>
      </c>
      <c r="C15" s="90">
        <v>1612</v>
      </c>
      <c r="D15" s="91">
        <v>1572</v>
      </c>
      <c r="E15" s="92">
        <v>3184</v>
      </c>
      <c r="F15" s="96">
        <v>4</v>
      </c>
      <c r="G15" s="97">
        <v>1</v>
      </c>
      <c r="H15" s="110">
        <f t="shared" si="4"/>
        <v>5</v>
      </c>
      <c r="I15" s="96">
        <v>0</v>
      </c>
      <c r="J15" s="97">
        <v>1</v>
      </c>
      <c r="K15" s="110">
        <f t="shared" si="0"/>
        <v>1</v>
      </c>
      <c r="L15" s="96">
        <v>4</v>
      </c>
      <c r="M15" s="97">
        <v>5</v>
      </c>
      <c r="N15" s="110">
        <f t="shared" si="2"/>
        <v>9</v>
      </c>
      <c r="O15" s="96">
        <v>2</v>
      </c>
      <c r="P15" s="97">
        <v>2</v>
      </c>
      <c r="Q15" s="110">
        <f t="shared" si="1"/>
        <v>4</v>
      </c>
      <c r="R15" s="90">
        <v>1618</v>
      </c>
      <c r="S15" s="91">
        <v>1575</v>
      </c>
      <c r="T15" s="92">
        <v>3193</v>
      </c>
      <c r="U15" s="90">
        <v>3</v>
      </c>
      <c r="V15" s="167">
        <v>3</v>
      </c>
      <c r="W15" s="99">
        <v>830</v>
      </c>
    </row>
    <row r="16" spans="1:23">
      <c r="A16" s="88">
        <v>10</v>
      </c>
      <c r="B16" s="89" t="s">
        <v>23</v>
      </c>
      <c r="C16" s="90">
        <v>426</v>
      </c>
      <c r="D16" s="91">
        <v>409</v>
      </c>
      <c r="E16" s="92">
        <v>835</v>
      </c>
      <c r="F16" s="96">
        <v>0</v>
      </c>
      <c r="G16" s="97">
        <v>0</v>
      </c>
      <c r="H16" s="96">
        <f t="shared" si="4"/>
        <v>0</v>
      </c>
      <c r="I16" s="94">
        <v>1</v>
      </c>
      <c r="J16" s="97">
        <v>0</v>
      </c>
      <c r="K16" s="95">
        <v>1</v>
      </c>
      <c r="L16" s="96">
        <v>1</v>
      </c>
      <c r="M16" s="97">
        <v>1</v>
      </c>
      <c r="N16" s="96">
        <v>2</v>
      </c>
      <c r="O16" s="94">
        <v>1</v>
      </c>
      <c r="P16" s="97">
        <v>0</v>
      </c>
      <c r="Q16" s="95">
        <v>1</v>
      </c>
      <c r="R16" s="90">
        <v>425</v>
      </c>
      <c r="S16" s="91">
        <v>410</v>
      </c>
      <c r="T16" s="92">
        <v>835</v>
      </c>
      <c r="U16" s="90">
        <v>3</v>
      </c>
      <c r="V16" s="166">
        <v>8.9</v>
      </c>
      <c r="W16" s="99">
        <v>254</v>
      </c>
    </row>
    <row r="17" spans="1:24">
      <c r="A17" s="88">
        <v>11</v>
      </c>
      <c r="B17" s="89" t="s">
        <v>27</v>
      </c>
      <c r="C17" s="90">
        <v>909</v>
      </c>
      <c r="D17" s="91">
        <v>776</v>
      </c>
      <c r="E17" s="92">
        <v>1685</v>
      </c>
      <c r="F17" s="96">
        <v>2</v>
      </c>
      <c r="G17" s="97">
        <v>3</v>
      </c>
      <c r="H17" s="96">
        <v>5</v>
      </c>
      <c r="I17" s="94">
        <v>0</v>
      </c>
      <c r="J17" s="97">
        <v>0</v>
      </c>
      <c r="K17" s="95">
        <f>I17+J17</f>
        <v>0</v>
      </c>
      <c r="L17" s="96">
        <v>4</v>
      </c>
      <c r="M17" s="97">
        <v>1</v>
      </c>
      <c r="N17" s="96">
        <f t="shared" si="2"/>
        <v>5</v>
      </c>
      <c r="O17" s="94">
        <v>0</v>
      </c>
      <c r="P17" s="97">
        <v>0</v>
      </c>
      <c r="Q17" s="95">
        <f t="shared" si="1"/>
        <v>0</v>
      </c>
      <c r="R17" s="90">
        <v>915</v>
      </c>
      <c r="S17" s="91">
        <v>780</v>
      </c>
      <c r="T17" s="92">
        <v>1695</v>
      </c>
      <c r="U17" s="90">
        <v>3</v>
      </c>
      <c r="V17" s="167">
        <v>6.25</v>
      </c>
      <c r="W17" s="99">
        <v>463</v>
      </c>
    </row>
    <row r="18" spans="1:24">
      <c r="A18" s="88">
        <v>12</v>
      </c>
      <c r="B18" s="89" t="s">
        <v>21</v>
      </c>
      <c r="C18" s="90">
        <v>844</v>
      </c>
      <c r="D18" s="91">
        <v>785</v>
      </c>
      <c r="E18" s="92">
        <v>1633</v>
      </c>
      <c r="F18" s="94">
        <v>0</v>
      </c>
      <c r="G18" s="97">
        <v>0</v>
      </c>
      <c r="H18" s="96">
        <v>0</v>
      </c>
      <c r="I18" s="94">
        <v>0</v>
      </c>
      <c r="J18" s="97">
        <v>0</v>
      </c>
      <c r="K18" s="95">
        <v>0</v>
      </c>
      <c r="L18" s="96">
        <v>2</v>
      </c>
      <c r="M18" s="97">
        <v>4</v>
      </c>
      <c r="N18" s="96">
        <f t="shared" si="2"/>
        <v>6</v>
      </c>
      <c r="O18" s="94">
        <v>0</v>
      </c>
      <c r="P18" s="97">
        <v>0</v>
      </c>
      <c r="Q18" s="95">
        <v>0</v>
      </c>
      <c r="R18" s="90">
        <v>846</v>
      </c>
      <c r="S18" s="91">
        <v>789</v>
      </c>
      <c r="T18" s="92">
        <v>1639</v>
      </c>
      <c r="U18" s="90">
        <v>4</v>
      </c>
      <c r="V18" s="166">
        <v>15.5</v>
      </c>
      <c r="W18" s="99">
        <v>453</v>
      </c>
    </row>
    <row r="19" spans="1:24" ht="15.75" thickBot="1">
      <c r="A19" s="111">
        <v>13</v>
      </c>
      <c r="B19" s="112" t="s">
        <v>24</v>
      </c>
      <c r="C19" s="142">
        <v>491</v>
      </c>
      <c r="D19" s="143">
        <v>417</v>
      </c>
      <c r="E19" s="144">
        <v>908</v>
      </c>
      <c r="F19" s="138">
        <v>0</v>
      </c>
      <c r="G19" s="139">
        <v>0</v>
      </c>
      <c r="H19" s="138">
        <f t="shared" si="4"/>
        <v>0</v>
      </c>
      <c r="I19" s="140">
        <v>0</v>
      </c>
      <c r="J19" s="139">
        <v>0</v>
      </c>
      <c r="K19" s="141">
        <f t="shared" si="0"/>
        <v>0</v>
      </c>
      <c r="L19" s="138">
        <v>0</v>
      </c>
      <c r="M19" s="139">
        <v>0</v>
      </c>
      <c r="N19" s="138">
        <f t="shared" si="2"/>
        <v>0</v>
      </c>
      <c r="O19" s="140">
        <v>7</v>
      </c>
      <c r="P19" s="139">
        <v>3</v>
      </c>
      <c r="Q19" s="141">
        <v>10</v>
      </c>
      <c r="R19" s="142">
        <v>484</v>
      </c>
      <c r="S19" s="143">
        <v>414</v>
      </c>
      <c r="T19" s="144">
        <v>898</v>
      </c>
      <c r="U19" s="113">
        <v>6</v>
      </c>
      <c r="V19" s="168">
        <v>17</v>
      </c>
      <c r="W19" s="121">
        <v>289</v>
      </c>
    </row>
    <row r="20" spans="1:24" ht="15.75" thickBot="1">
      <c r="A20" s="171" t="s">
        <v>47</v>
      </c>
      <c r="B20" s="172"/>
      <c r="C20" s="42">
        <f t="shared" ref="C20:U20" si="5">SUM(C7:C19)</f>
        <v>13499</v>
      </c>
      <c r="D20" s="43">
        <f t="shared" si="5"/>
        <v>13244</v>
      </c>
      <c r="E20" s="44">
        <f t="shared" si="5"/>
        <v>26748</v>
      </c>
      <c r="F20" s="45">
        <f t="shared" si="5"/>
        <v>13</v>
      </c>
      <c r="G20" s="43">
        <f t="shared" si="5"/>
        <v>15</v>
      </c>
      <c r="H20" s="46">
        <f t="shared" si="5"/>
        <v>28</v>
      </c>
      <c r="I20" s="42">
        <f t="shared" si="5"/>
        <v>7</v>
      </c>
      <c r="J20" s="43">
        <f t="shared" si="5"/>
        <v>5</v>
      </c>
      <c r="K20" s="44">
        <f t="shared" si="5"/>
        <v>12</v>
      </c>
      <c r="L20" s="45">
        <f t="shared" si="5"/>
        <v>28</v>
      </c>
      <c r="M20" s="43">
        <f t="shared" si="5"/>
        <v>27</v>
      </c>
      <c r="N20" s="46">
        <f t="shared" si="5"/>
        <v>55</v>
      </c>
      <c r="O20" s="42">
        <f t="shared" si="5"/>
        <v>19</v>
      </c>
      <c r="P20" s="43">
        <f t="shared" si="5"/>
        <v>16</v>
      </c>
      <c r="Q20" s="44">
        <f t="shared" si="5"/>
        <v>35</v>
      </c>
      <c r="R20" s="42">
        <f>SUM(R7:R19)</f>
        <v>13510</v>
      </c>
      <c r="S20" s="43">
        <f>SUM(S7:S19)</f>
        <v>13265</v>
      </c>
      <c r="T20" s="44">
        <f>SUM(T7:T19)</f>
        <v>26781</v>
      </c>
      <c r="U20" s="42">
        <f t="shared" si="5"/>
        <v>51</v>
      </c>
      <c r="V20" s="48">
        <f>SUM(V7:V19)</f>
        <v>79.740000000000009</v>
      </c>
      <c r="W20" s="47">
        <f>SUM(W7:W19)</f>
        <v>8013</v>
      </c>
    </row>
    <row r="21" spans="1:24" ht="15.75" thickTop="1">
      <c r="C21" s="63"/>
      <c r="D21" s="63"/>
      <c r="E21" s="63"/>
      <c r="T21" t="s">
        <v>179</v>
      </c>
      <c r="X21" t="s">
        <v>191</v>
      </c>
    </row>
    <row r="22" spans="1:24">
      <c r="L22" t="s">
        <v>193</v>
      </c>
    </row>
    <row r="24" spans="1:24" ht="15.75">
      <c r="P24" s="149"/>
      <c r="Q24" s="149"/>
      <c r="R24" s="149"/>
      <c r="S24" s="149"/>
      <c r="T24" s="149"/>
      <c r="U24" s="149"/>
      <c r="V24" s="149"/>
      <c r="W24" s="146"/>
    </row>
    <row r="25" spans="1:24" ht="15.75">
      <c r="Q25" s="4"/>
      <c r="S25" s="145"/>
      <c r="T25" s="145"/>
      <c r="U25" s="145"/>
      <c r="V25" s="145"/>
    </row>
    <row r="29" spans="1:24" ht="15.75">
      <c r="P29" s="5"/>
      <c r="Q29" s="5"/>
      <c r="R29" s="5"/>
      <c r="S29" s="147"/>
      <c r="T29" s="147"/>
      <c r="U29" s="147"/>
      <c r="V29" s="147"/>
      <c r="W29" s="148"/>
    </row>
    <row r="30" spans="1:24" ht="15.75">
      <c r="P30" s="4"/>
      <c r="Q30" s="4"/>
      <c r="R30" s="4"/>
      <c r="S30" s="4"/>
      <c r="T30" s="4"/>
      <c r="U30" s="4"/>
      <c r="V30" s="4"/>
      <c r="W30" s="4"/>
    </row>
  </sheetData>
  <mergeCells count="12">
    <mergeCell ref="U4:V4"/>
    <mergeCell ref="A20:B20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3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activeCell="N24" sqref="N24"/>
    </sheetView>
  </sheetViews>
  <sheetFormatPr defaultRowHeight="15"/>
  <cols>
    <col min="1" max="1" width="4.7109375" customWidth="1"/>
    <col min="2" max="2" width="15.28515625" customWidth="1"/>
    <col min="3" max="17" width="7" customWidth="1"/>
    <col min="18" max="18" width="7.140625" customWidth="1"/>
    <col min="19" max="19" width="7.28515625" customWidth="1"/>
    <col min="20" max="20" width="7.42578125" customWidth="1"/>
    <col min="21" max="21" width="4.7109375" bestFit="1" customWidth="1"/>
    <col min="22" max="22" width="8.5703125" customWidth="1"/>
    <col min="23" max="23" width="6.42578125" customWidth="1"/>
  </cols>
  <sheetData>
    <row r="1" spans="1:23" ht="18.7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3" ht="18.75">
      <c r="A2" s="201" t="s">
        <v>63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23" ht="15.75" thickBot="1"/>
    <row r="4" spans="1:23" ht="16.5" thickTop="1" thickBot="1">
      <c r="A4" s="184" t="s">
        <v>1</v>
      </c>
      <c r="B4" s="187" t="s">
        <v>2</v>
      </c>
      <c r="C4" s="181" t="s">
        <v>53</v>
      </c>
      <c r="D4" s="183"/>
      <c r="E4" s="182"/>
      <c r="F4" s="183" t="s">
        <v>6</v>
      </c>
      <c r="G4" s="183"/>
      <c r="H4" s="183"/>
      <c r="I4" s="181" t="s">
        <v>29</v>
      </c>
      <c r="J4" s="183"/>
      <c r="K4" s="182"/>
      <c r="L4" s="183" t="s">
        <v>7</v>
      </c>
      <c r="M4" s="183"/>
      <c r="N4" s="183"/>
      <c r="O4" s="181" t="s">
        <v>8</v>
      </c>
      <c r="P4" s="183"/>
      <c r="Q4" s="182"/>
      <c r="R4" s="181" t="s">
        <v>9</v>
      </c>
      <c r="S4" s="183"/>
      <c r="T4" s="182"/>
      <c r="U4" s="181" t="s">
        <v>10</v>
      </c>
      <c r="V4" s="182"/>
      <c r="W4" s="1" t="s">
        <v>14</v>
      </c>
    </row>
    <row r="5" spans="1:23">
      <c r="A5" s="185"/>
      <c r="B5" s="188"/>
      <c r="C5" s="190" t="s">
        <v>3</v>
      </c>
      <c r="D5" s="192" t="s">
        <v>4</v>
      </c>
      <c r="E5" s="194" t="s">
        <v>5</v>
      </c>
      <c r="F5" s="196" t="s">
        <v>3</v>
      </c>
      <c r="G5" s="192" t="s">
        <v>4</v>
      </c>
      <c r="H5" s="196" t="s">
        <v>5</v>
      </c>
      <c r="I5" s="198" t="s">
        <v>3</v>
      </c>
      <c r="J5" s="192" t="s">
        <v>4</v>
      </c>
      <c r="K5" s="202" t="s">
        <v>5</v>
      </c>
      <c r="L5" s="196" t="s">
        <v>3</v>
      </c>
      <c r="M5" s="192" t="s">
        <v>4</v>
      </c>
      <c r="N5" s="196" t="s">
        <v>5</v>
      </c>
      <c r="O5" s="198" t="s">
        <v>3</v>
      </c>
      <c r="P5" s="192" t="s">
        <v>4</v>
      </c>
      <c r="Q5" s="202" t="s">
        <v>5</v>
      </c>
      <c r="R5" s="198" t="s">
        <v>3</v>
      </c>
      <c r="S5" s="192" t="s">
        <v>4</v>
      </c>
      <c r="T5" s="202" t="s">
        <v>5</v>
      </c>
      <c r="U5" s="198" t="s">
        <v>11</v>
      </c>
      <c r="V5" s="2" t="s">
        <v>12</v>
      </c>
      <c r="W5" s="199" t="s">
        <v>15</v>
      </c>
    </row>
    <row r="6" spans="1:23" ht="15.75" thickBot="1">
      <c r="A6" s="186"/>
      <c r="B6" s="189"/>
      <c r="C6" s="191"/>
      <c r="D6" s="193"/>
      <c r="E6" s="195"/>
      <c r="F6" s="197"/>
      <c r="G6" s="193"/>
      <c r="H6" s="197"/>
      <c r="I6" s="191"/>
      <c r="J6" s="193"/>
      <c r="K6" s="195"/>
      <c r="L6" s="197"/>
      <c r="M6" s="193"/>
      <c r="N6" s="197"/>
      <c r="O6" s="191"/>
      <c r="P6" s="193"/>
      <c r="Q6" s="195"/>
      <c r="R6" s="191"/>
      <c r="S6" s="193"/>
      <c r="T6" s="195"/>
      <c r="U6" s="191"/>
      <c r="V6" s="3" t="s">
        <v>13</v>
      </c>
      <c r="W6" s="200"/>
    </row>
    <row r="7" spans="1:23" ht="21.75" customHeight="1" thickTop="1">
      <c r="A7" s="6">
        <v>1</v>
      </c>
      <c r="B7" s="7" t="s">
        <v>16</v>
      </c>
      <c r="C7" s="12">
        <v>1630</v>
      </c>
      <c r="D7" s="16">
        <v>1710</v>
      </c>
      <c r="E7" s="14">
        <f t="shared" ref="E7:E12" si="0">SUM(C7:D7)</f>
        <v>3340</v>
      </c>
      <c r="F7" s="15">
        <v>8</v>
      </c>
      <c r="G7" s="16">
        <v>10</v>
      </c>
      <c r="H7" s="15">
        <v>18</v>
      </c>
      <c r="I7" s="17">
        <v>1</v>
      </c>
      <c r="J7" s="13" t="s">
        <v>35</v>
      </c>
      <c r="K7" s="18">
        <v>1</v>
      </c>
      <c r="L7" s="51">
        <v>4</v>
      </c>
      <c r="M7" s="13">
        <v>5</v>
      </c>
      <c r="N7" s="51">
        <v>9</v>
      </c>
      <c r="O7" s="12">
        <v>5</v>
      </c>
      <c r="P7" s="16">
        <v>3</v>
      </c>
      <c r="Q7" s="14">
        <v>8</v>
      </c>
      <c r="R7" s="12">
        <v>1636</v>
      </c>
      <c r="S7" s="16">
        <v>1722</v>
      </c>
      <c r="T7" s="14">
        <f t="shared" ref="T7:T20" si="1">SUM(R7:S7)</f>
        <v>3358</v>
      </c>
      <c r="U7" s="12">
        <v>4</v>
      </c>
      <c r="V7" s="20" t="s">
        <v>46</v>
      </c>
      <c r="W7" s="21">
        <v>832</v>
      </c>
    </row>
    <row r="8" spans="1:23" ht="21.75" customHeight="1">
      <c r="A8" s="8">
        <v>2</v>
      </c>
      <c r="B8" s="9" t="s">
        <v>17</v>
      </c>
      <c r="C8" s="22">
        <v>1508</v>
      </c>
      <c r="D8" s="23">
        <v>1507</v>
      </c>
      <c r="E8" s="24">
        <f t="shared" si="0"/>
        <v>3015</v>
      </c>
      <c r="F8" s="25">
        <v>3</v>
      </c>
      <c r="G8" s="23">
        <v>1</v>
      </c>
      <c r="H8" s="25">
        <v>4</v>
      </c>
      <c r="I8" s="29" t="s">
        <v>35</v>
      </c>
      <c r="J8" s="26" t="s">
        <v>35</v>
      </c>
      <c r="K8" s="31" t="s">
        <v>35</v>
      </c>
      <c r="L8" s="25">
        <v>6</v>
      </c>
      <c r="M8" s="23">
        <v>7</v>
      </c>
      <c r="N8" s="25">
        <v>13</v>
      </c>
      <c r="O8" s="29">
        <v>1</v>
      </c>
      <c r="P8" s="26">
        <v>2</v>
      </c>
      <c r="Q8" s="31">
        <v>3</v>
      </c>
      <c r="R8" s="22">
        <v>1516</v>
      </c>
      <c r="S8" s="23">
        <v>1513</v>
      </c>
      <c r="T8" s="24">
        <f t="shared" si="1"/>
        <v>3029</v>
      </c>
      <c r="U8" s="22">
        <v>5</v>
      </c>
      <c r="V8" s="27" t="s">
        <v>49</v>
      </c>
      <c r="W8" s="28">
        <v>952</v>
      </c>
    </row>
    <row r="9" spans="1:23" ht="21.75" customHeight="1">
      <c r="A9" s="8">
        <v>3</v>
      </c>
      <c r="B9" s="9" t="s">
        <v>18</v>
      </c>
      <c r="C9" s="22">
        <v>1408</v>
      </c>
      <c r="D9" s="23">
        <v>1372</v>
      </c>
      <c r="E9" s="24">
        <f t="shared" si="0"/>
        <v>2780</v>
      </c>
      <c r="F9" s="30">
        <v>4</v>
      </c>
      <c r="G9" s="26">
        <v>2</v>
      </c>
      <c r="H9" s="30">
        <v>6</v>
      </c>
      <c r="I9" s="29">
        <v>2</v>
      </c>
      <c r="J9" s="23">
        <v>1</v>
      </c>
      <c r="K9" s="24">
        <v>3</v>
      </c>
      <c r="L9" s="25">
        <v>1</v>
      </c>
      <c r="M9" s="23">
        <v>5</v>
      </c>
      <c r="N9" s="25">
        <v>6</v>
      </c>
      <c r="O9" s="29">
        <v>4</v>
      </c>
      <c r="P9" s="23">
        <v>5</v>
      </c>
      <c r="Q9" s="24">
        <v>9</v>
      </c>
      <c r="R9" s="22">
        <v>1407</v>
      </c>
      <c r="S9" s="23">
        <v>1373</v>
      </c>
      <c r="T9" s="24">
        <f t="shared" si="1"/>
        <v>2780</v>
      </c>
      <c r="U9" s="22">
        <v>4</v>
      </c>
      <c r="V9" s="27" t="s">
        <v>41</v>
      </c>
      <c r="W9" s="28">
        <v>863</v>
      </c>
    </row>
    <row r="10" spans="1:23" ht="21.75" customHeight="1">
      <c r="A10" s="8">
        <v>4</v>
      </c>
      <c r="B10" s="9" t="s">
        <v>19</v>
      </c>
      <c r="C10" s="22">
        <v>738</v>
      </c>
      <c r="D10" s="23">
        <v>802</v>
      </c>
      <c r="E10" s="24">
        <f t="shared" si="0"/>
        <v>1540</v>
      </c>
      <c r="F10" s="30" t="s">
        <v>35</v>
      </c>
      <c r="G10" s="26" t="s">
        <v>35</v>
      </c>
      <c r="H10" s="30" t="s">
        <v>35</v>
      </c>
      <c r="I10" s="29">
        <v>1</v>
      </c>
      <c r="J10" s="26">
        <v>1</v>
      </c>
      <c r="K10" s="31">
        <v>2</v>
      </c>
      <c r="L10" s="25">
        <v>3</v>
      </c>
      <c r="M10" s="26">
        <v>5</v>
      </c>
      <c r="N10" s="25">
        <v>8</v>
      </c>
      <c r="O10" s="29">
        <v>2</v>
      </c>
      <c r="P10" s="23">
        <v>2</v>
      </c>
      <c r="Q10" s="24">
        <v>4</v>
      </c>
      <c r="R10" s="22">
        <v>738</v>
      </c>
      <c r="S10" s="23">
        <v>804</v>
      </c>
      <c r="T10" s="24">
        <f t="shared" si="1"/>
        <v>1542</v>
      </c>
      <c r="U10" s="22">
        <v>3</v>
      </c>
      <c r="V10" s="27" t="s">
        <v>36</v>
      </c>
      <c r="W10" s="28">
        <v>431</v>
      </c>
    </row>
    <row r="11" spans="1:23" ht="21.75" customHeight="1">
      <c r="A11" s="8">
        <v>5</v>
      </c>
      <c r="B11" s="9" t="s">
        <v>20</v>
      </c>
      <c r="C11" s="22">
        <v>1015</v>
      </c>
      <c r="D11" s="23">
        <v>1003</v>
      </c>
      <c r="E11" s="24">
        <f t="shared" si="0"/>
        <v>2018</v>
      </c>
      <c r="F11" s="49">
        <v>2</v>
      </c>
      <c r="G11" s="26">
        <v>3</v>
      </c>
      <c r="H11" s="49">
        <v>5</v>
      </c>
      <c r="I11" s="29" t="s">
        <v>35</v>
      </c>
      <c r="J11" s="26">
        <v>1</v>
      </c>
      <c r="K11" s="31">
        <v>1</v>
      </c>
      <c r="L11" s="25">
        <v>2</v>
      </c>
      <c r="M11" s="23">
        <v>2</v>
      </c>
      <c r="N11" s="25">
        <v>4</v>
      </c>
      <c r="O11" s="22">
        <v>8</v>
      </c>
      <c r="P11" s="26">
        <v>8</v>
      </c>
      <c r="Q11" s="24">
        <v>18</v>
      </c>
      <c r="R11" s="22">
        <v>1011</v>
      </c>
      <c r="S11" s="23">
        <v>999</v>
      </c>
      <c r="T11" s="24">
        <f t="shared" si="1"/>
        <v>2010</v>
      </c>
      <c r="U11" s="22">
        <v>4</v>
      </c>
      <c r="V11" s="27" t="s">
        <v>44</v>
      </c>
      <c r="W11" s="28">
        <v>543</v>
      </c>
    </row>
    <row r="12" spans="1:23" ht="21.75" customHeight="1">
      <c r="A12" s="8">
        <v>6</v>
      </c>
      <c r="B12" s="9" t="s">
        <v>21</v>
      </c>
      <c r="C12" s="22">
        <v>831</v>
      </c>
      <c r="D12" s="23">
        <v>751</v>
      </c>
      <c r="E12" s="24">
        <f t="shared" si="0"/>
        <v>1582</v>
      </c>
      <c r="F12" s="30">
        <v>1</v>
      </c>
      <c r="G12" s="26">
        <v>2</v>
      </c>
      <c r="H12" s="30">
        <v>3</v>
      </c>
      <c r="I12" s="29" t="s">
        <v>35</v>
      </c>
      <c r="J12" s="26" t="s">
        <v>35</v>
      </c>
      <c r="K12" s="31" t="s">
        <v>35</v>
      </c>
      <c r="L12" s="30">
        <v>2</v>
      </c>
      <c r="M12" s="26">
        <v>6</v>
      </c>
      <c r="N12" s="25">
        <v>8</v>
      </c>
      <c r="O12" s="29">
        <v>8</v>
      </c>
      <c r="P12" s="26">
        <v>4</v>
      </c>
      <c r="Q12" s="24">
        <v>12</v>
      </c>
      <c r="R12" s="22">
        <v>826</v>
      </c>
      <c r="S12" s="23">
        <v>755</v>
      </c>
      <c r="T12" s="24">
        <f t="shared" si="1"/>
        <v>1581</v>
      </c>
      <c r="U12" s="22">
        <v>4</v>
      </c>
      <c r="V12" s="27" t="s">
        <v>40</v>
      </c>
      <c r="W12" s="28">
        <v>413</v>
      </c>
    </row>
    <row r="13" spans="1:23" ht="21.75" customHeight="1">
      <c r="A13" s="8">
        <v>7</v>
      </c>
      <c r="B13" s="9" t="s">
        <v>22</v>
      </c>
      <c r="C13" s="53">
        <v>506</v>
      </c>
      <c r="D13" s="26">
        <v>511</v>
      </c>
      <c r="E13" s="30">
        <v>1017</v>
      </c>
      <c r="F13" s="54">
        <v>1</v>
      </c>
      <c r="G13" s="26">
        <v>1</v>
      </c>
      <c r="H13" s="52">
        <v>2</v>
      </c>
      <c r="I13" s="54" t="s">
        <v>35</v>
      </c>
      <c r="J13" s="26">
        <v>1</v>
      </c>
      <c r="K13" s="55">
        <v>1</v>
      </c>
      <c r="L13" s="53">
        <v>2</v>
      </c>
      <c r="M13" s="26">
        <v>1</v>
      </c>
      <c r="N13" s="52">
        <v>3</v>
      </c>
      <c r="O13" s="54">
        <v>2</v>
      </c>
      <c r="P13" s="26">
        <v>1</v>
      </c>
      <c r="Q13" s="55">
        <v>3</v>
      </c>
      <c r="R13" s="53">
        <v>507</v>
      </c>
      <c r="S13" s="26">
        <v>511</v>
      </c>
      <c r="T13" s="30">
        <f t="shared" si="1"/>
        <v>1018</v>
      </c>
      <c r="U13" s="22">
        <v>4</v>
      </c>
      <c r="V13" s="27" t="s">
        <v>45</v>
      </c>
      <c r="W13" s="28">
        <v>283</v>
      </c>
    </row>
    <row r="14" spans="1:23" ht="21.75" customHeight="1">
      <c r="A14" s="8">
        <v>8</v>
      </c>
      <c r="B14" s="9" t="s">
        <v>23</v>
      </c>
      <c r="C14" s="29">
        <v>389</v>
      </c>
      <c r="D14" s="26">
        <v>378</v>
      </c>
      <c r="E14" s="31">
        <f t="shared" ref="E14:E19" si="2">SUM(C14:D14)</f>
        <v>767</v>
      </c>
      <c r="F14" s="30" t="s">
        <v>35</v>
      </c>
      <c r="G14" s="26" t="s">
        <v>35</v>
      </c>
      <c r="H14" s="30" t="s">
        <v>35</v>
      </c>
      <c r="I14" s="29" t="s">
        <v>35</v>
      </c>
      <c r="J14" s="26" t="s">
        <v>35</v>
      </c>
      <c r="K14" s="31" t="s">
        <v>35</v>
      </c>
      <c r="L14" s="30">
        <v>1</v>
      </c>
      <c r="M14" s="26">
        <v>3</v>
      </c>
      <c r="N14" s="30">
        <v>4</v>
      </c>
      <c r="O14" s="29" t="s">
        <v>35</v>
      </c>
      <c r="P14" s="26" t="s">
        <v>35</v>
      </c>
      <c r="Q14" s="31" t="s">
        <v>35</v>
      </c>
      <c r="R14" s="29">
        <v>390</v>
      </c>
      <c r="S14" s="26">
        <v>381</v>
      </c>
      <c r="T14" s="31">
        <f t="shared" si="1"/>
        <v>771</v>
      </c>
      <c r="U14" s="22">
        <v>3</v>
      </c>
      <c r="V14" s="27" t="s">
        <v>42</v>
      </c>
      <c r="W14" s="28">
        <v>225</v>
      </c>
    </row>
    <row r="15" spans="1:23" ht="21.75" customHeight="1">
      <c r="A15" s="8">
        <v>9</v>
      </c>
      <c r="B15" s="9" t="s">
        <v>24</v>
      </c>
      <c r="C15" s="22">
        <v>497</v>
      </c>
      <c r="D15" s="23">
        <v>428</v>
      </c>
      <c r="E15" s="24">
        <f t="shared" si="2"/>
        <v>925</v>
      </c>
      <c r="F15" s="30" t="s">
        <v>35</v>
      </c>
      <c r="G15" s="26" t="s">
        <v>35</v>
      </c>
      <c r="H15" s="30" t="s">
        <v>35</v>
      </c>
      <c r="I15" s="29" t="s">
        <v>35</v>
      </c>
      <c r="J15" s="26" t="s">
        <v>35</v>
      </c>
      <c r="K15" s="31" t="s">
        <v>35</v>
      </c>
      <c r="L15" s="30">
        <v>2</v>
      </c>
      <c r="M15" s="26">
        <v>1</v>
      </c>
      <c r="N15" s="30">
        <v>3</v>
      </c>
      <c r="O15" s="29">
        <v>3</v>
      </c>
      <c r="P15" s="26">
        <v>3</v>
      </c>
      <c r="Q15" s="31">
        <v>6</v>
      </c>
      <c r="R15" s="22">
        <v>496</v>
      </c>
      <c r="S15" s="23">
        <v>426</v>
      </c>
      <c r="T15" s="24">
        <f t="shared" si="1"/>
        <v>922</v>
      </c>
      <c r="U15" s="22">
        <v>6</v>
      </c>
      <c r="V15" s="27" t="s">
        <v>39</v>
      </c>
      <c r="W15" s="28">
        <v>281</v>
      </c>
    </row>
    <row r="16" spans="1:23" ht="21.75" customHeight="1">
      <c r="A16" s="8">
        <v>10</v>
      </c>
      <c r="B16" s="9" t="s">
        <v>25</v>
      </c>
      <c r="C16" s="22">
        <v>1468</v>
      </c>
      <c r="D16" s="23">
        <v>1468</v>
      </c>
      <c r="E16" s="24">
        <f t="shared" si="2"/>
        <v>2936</v>
      </c>
      <c r="F16" s="30">
        <v>3</v>
      </c>
      <c r="G16" s="26">
        <v>2</v>
      </c>
      <c r="H16" s="25">
        <v>5</v>
      </c>
      <c r="I16" s="29" t="s">
        <v>35</v>
      </c>
      <c r="J16" s="26">
        <v>2</v>
      </c>
      <c r="K16" s="31">
        <v>2</v>
      </c>
      <c r="L16" s="25">
        <v>8</v>
      </c>
      <c r="M16" s="23">
        <v>7</v>
      </c>
      <c r="N16" s="25">
        <v>15</v>
      </c>
      <c r="O16" s="22">
        <v>5</v>
      </c>
      <c r="P16" s="23">
        <v>2</v>
      </c>
      <c r="Q16" s="24">
        <v>7</v>
      </c>
      <c r="R16" s="22">
        <v>1474</v>
      </c>
      <c r="S16" s="23">
        <v>1473</v>
      </c>
      <c r="T16" s="24">
        <f t="shared" si="1"/>
        <v>2947</v>
      </c>
      <c r="U16" s="22">
        <v>3</v>
      </c>
      <c r="V16" s="27" t="s">
        <v>43</v>
      </c>
      <c r="W16" s="28">
        <v>766</v>
      </c>
    </row>
    <row r="17" spans="1:23" ht="21.75" customHeight="1">
      <c r="A17" s="8">
        <v>11</v>
      </c>
      <c r="B17" s="9" t="s">
        <v>26</v>
      </c>
      <c r="C17" s="22">
        <v>1302</v>
      </c>
      <c r="D17" s="23">
        <v>1302</v>
      </c>
      <c r="E17" s="24">
        <f t="shared" si="2"/>
        <v>2604</v>
      </c>
      <c r="F17" s="30" t="s">
        <v>35</v>
      </c>
      <c r="G17" s="23">
        <v>1</v>
      </c>
      <c r="H17" s="25">
        <v>1</v>
      </c>
      <c r="I17" s="29" t="s">
        <v>35</v>
      </c>
      <c r="J17" s="26" t="s">
        <v>35</v>
      </c>
      <c r="K17" s="31" t="s">
        <v>35</v>
      </c>
      <c r="L17" s="25">
        <v>1</v>
      </c>
      <c r="M17" s="26" t="s">
        <v>35</v>
      </c>
      <c r="N17" s="25">
        <v>1</v>
      </c>
      <c r="O17" s="22">
        <v>1</v>
      </c>
      <c r="P17" s="23">
        <v>3</v>
      </c>
      <c r="Q17" s="24">
        <v>4</v>
      </c>
      <c r="R17" s="22">
        <v>1302</v>
      </c>
      <c r="S17" s="23">
        <v>1300</v>
      </c>
      <c r="T17" s="24">
        <f t="shared" si="1"/>
        <v>2602</v>
      </c>
      <c r="U17" s="22">
        <v>4</v>
      </c>
      <c r="V17" s="27" t="s">
        <v>41</v>
      </c>
      <c r="W17" s="28">
        <v>781</v>
      </c>
    </row>
    <row r="18" spans="1:23" ht="21.75" customHeight="1">
      <c r="A18" s="8">
        <v>12</v>
      </c>
      <c r="B18" s="9" t="s">
        <v>27</v>
      </c>
      <c r="C18" s="22">
        <v>854</v>
      </c>
      <c r="D18" s="23">
        <v>719</v>
      </c>
      <c r="E18" s="24">
        <f t="shared" si="2"/>
        <v>1573</v>
      </c>
      <c r="F18" s="30">
        <v>0</v>
      </c>
      <c r="G18" s="26">
        <v>1</v>
      </c>
      <c r="H18" s="30">
        <v>1</v>
      </c>
      <c r="I18" s="29">
        <v>1</v>
      </c>
      <c r="J18" s="26">
        <v>0</v>
      </c>
      <c r="K18" s="31">
        <v>1</v>
      </c>
      <c r="L18" s="30" t="s">
        <v>35</v>
      </c>
      <c r="M18" s="26" t="s">
        <v>35</v>
      </c>
      <c r="N18" s="30" t="s">
        <v>35</v>
      </c>
      <c r="O18" s="29">
        <v>4</v>
      </c>
      <c r="P18" s="26">
        <v>2</v>
      </c>
      <c r="Q18" s="31">
        <v>6</v>
      </c>
      <c r="R18" s="22">
        <v>849</v>
      </c>
      <c r="S18" s="23">
        <v>718</v>
      </c>
      <c r="T18" s="24">
        <f t="shared" si="1"/>
        <v>1567</v>
      </c>
      <c r="U18" s="22">
        <v>3</v>
      </c>
      <c r="V18" s="27" t="s">
        <v>38</v>
      </c>
      <c r="W18" s="28">
        <v>369</v>
      </c>
    </row>
    <row r="19" spans="1:23" ht="21.75" customHeight="1" thickBot="1">
      <c r="A19" s="10">
        <v>13</v>
      </c>
      <c r="B19" s="11" t="s">
        <v>28</v>
      </c>
      <c r="C19" s="33">
        <v>720</v>
      </c>
      <c r="D19" s="34">
        <v>688</v>
      </c>
      <c r="E19" s="35">
        <f t="shared" si="2"/>
        <v>1408</v>
      </c>
      <c r="F19" s="50">
        <v>1</v>
      </c>
      <c r="G19" s="37" t="s">
        <v>35</v>
      </c>
      <c r="H19" s="50">
        <v>1</v>
      </c>
      <c r="I19" s="38">
        <v>1</v>
      </c>
      <c r="J19" s="37" t="s">
        <v>35</v>
      </c>
      <c r="K19" s="39">
        <v>1</v>
      </c>
      <c r="L19" s="36">
        <v>3</v>
      </c>
      <c r="M19" s="37">
        <v>1</v>
      </c>
      <c r="N19" s="36">
        <v>4</v>
      </c>
      <c r="O19" s="38">
        <v>3</v>
      </c>
      <c r="P19" s="37">
        <v>1</v>
      </c>
      <c r="Q19" s="39">
        <v>4</v>
      </c>
      <c r="R19" s="33">
        <v>720</v>
      </c>
      <c r="S19" s="34">
        <v>688</v>
      </c>
      <c r="T19" s="35">
        <f t="shared" si="1"/>
        <v>1408</v>
      </c>
      <c r="U19" s="33">
        <v>4</v>
      </c>
      <c r="V19" s="40" t="s">
        <v>37</v>
      </c>
      <c r="W19" s="41">
        <v>389</v>
      </c>
    </row>
    <row r="20" spans="1:23" ht="21.75" customHeight="1" thickBot="1">
      <c r="A20" s="171" t="s">
        <v>47</v>
      </c>
      <c r="B20" s="172"/>
      <c r="C20" s="42">
        <f>SUM(C7:C19)</f>
        <v>12866</v>
      </c>
      <c r="D20" s="43">
        <f>SUM(D7:D19)</f>
        <v>12639</v>
      </c>
      <c r="E20" s="44">
        <f>SUM(E7:E19)</f>
        <v>25505</v>
      </c>
      <c r="F20" s="45">
        <f t="shared" ref="F20:S20" si="3">SUM(F7:F19)</f>
        <v>23</v>
      </c>
      <c r="G20" s="43">
        <f t="shared" si="3"/>
        <v>23</v>
      </c>
      <c r="H20" s="46">
        <f t="shared" si="3"/>
        <v>46</v>
      </c>
      <c r="I20" s="42">
        <f t="shared" si="3"/>
        <v>6</v>
      </c>
      <c r="J20" s="43">
        <f t="shared" si="3"/>
        <v>6</v>
      </c>
      <c r="K20" s="44">
        <f t="shared" si="3"/>
        <v>12</v>
      </c>
      <c r="L20" s="45">
        <f t="shared" si="3"/>
        <v>35</v>
      </c>
      <c r="M20" s="43">
        <f t="shared" si="3"/>
        <v>43</v>
      </c>
      <c r="N20" s="46">
        <f t="shared" si="3"/>
        <v>78</v>
      </c>
      <c r="O20" s="42">
        <f t="shared" si="3"/>
        <v>46</v>
      </c>
      <c r="P20" s="43">
        <f t="shared" si="3"/>
        <v>36</v>
      </c>
      <c r="Q20" s="44">
        <f t="shared" si="3"/>
        <v>84</v>
      </c>
      <c r="R20" s="42">
        <f t="shared" si="3"/>
        <v>12872</v>
      </c>
      <c r="S20" s="43">
        <f t="shared" si="3"/>
        <v>12663</v>
      </c>
      <c r="T20" s="44">
        <f t="shared" si="1"/>
        <v>25535</v>
      </c>
      <c r="U20" s="42">
        <f>SUM(U7:U19)</f>
        <v>51</v>
      </c>
      <c r="V20" s="48">
        <v>31.094999999999999</v>
      </c>
      <c r="W20" s="47">
        <f>SUM(W7:W19)</f>
        <v>7128</v>
      </c>
    </row>
    <row r="21" spans="1:23" ht="15.75" thickTop="1"/>
    <row r="23" spans="1:23" ht="15.75">
      <c r="R23" s="4" t="s">
        <v>64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57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W5:W6"/>
    <mergeCell ref="O5:O6"/>
    <mergeCell ref="R5:R6"/>
    <mergeCell ref="S5:S6"/>
    <mergeCell ref="T5:T6"/>
    <mergeCell ref="U5:U6"/>
  </mergeCells>
  <pageMargins left="0.62" right="0.7" top="0.75" bottom="0.75" header="0.3" footer="0.3"/>
  <pageSetup paperSize="5" scale="90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W30"/>
  <sheetViews>
    <sheetView topLeftCell="B3" workbookViewId="0">
      <selection activeCell="F25" sqref="F25"/>
    </sheetView>
  </sheetViews>
  <sheetFormatPr defaultRowHeight="15"/>
  <cols>
    <col min="1" max="1" width="4.140625" customWidth="1"/>
    <col min="2" max="2" width="15" customWidth="1"/>
  </cols>
  <sheetData>
    <row r="1" spans="1:23" ht="18.7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3" ht="18.75">
      <c r="A2" s="201" t="s">
        <v>65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23" ht="15.75" thickBot="1"/>
    <row r="4" spans="1:23" ht="16.5" thickTop="1" thickBot="1">
      <c r="A4" s="184" t="s">
        <v>1</v>
      </c>
      <c r="B4" s="187" t="s">
        <v>2</v>
      </c>
      <c r="C4" s="181" t="s">
        <v>53</v>
      </c>
      <c r="D4" s="183"/>
      <c r="E4" s="182"/>
      <c r="F4" s="183" t="s">
        <v>6</v>
      </c>
      <c r="G4" s="183"/>
      <c r="H4" s="183"/>
      <c r="I4" s="181" t="s">
        <v>29</v>
      </c>
      <c r="J4" s="183"/>
      <c r="K4" s="182"/>
      <c r="L4" s="183" t="s">
        <v>7</v>
      </c>
      <c r="M4" s="183"/>
      <c r="N4" s="183"/>
      <c r="O4" s="181" t="s">
        <v>8</v>
      </c>
      <c r="P4" s="183"/>
      <c r="Q4" s="182"/>
      <c r="R4" s="181" t="s">
        <v>9</v>
      </c>
      <c r="S4" s="183"/>
      <c r="T4" s="182"/>
      <c r="U4" s="181" t="s">
        <v>10</v>
      </c>
      <c r="V4" s="182"/>
      <c r="W4" s="1" t="s">
        <v>14</v>
      </c>
    </row>
    <row r="5" spans="1:23">
      <c r="A5" s="185"/>
      <c r="B5" s="188"/>
      <c r="C5" s="190" t="s">
        <v>3</v>
      </c>
      <c r="D5" s="192" t="s">
        <v>4</v>
      </c>
      <c r="E5" s="194" t="s">
        <v>5</v>
      </c>
      <c r="F5" s="196" t="s">
        <v>3</v>
      </c>
      <c r="G5" s="192" t="s">
        <v>4</v>
      </c>
      <c r="H5" s="196" t="s">
        <v>5</v>
      </c>
      <c r="I5" s="198" t="s">
        <v>3</v>
      </c>
      <c r="J5" s="192" t="s">
        <v>4</v>
      </c>
      <c r="K5" s="202" t="s">
        <v>5</v>
      </c>
      <c r="L5" s="196" t="s">
        <v>3</v>
      </c>
      <c r="M5" s="192" t="s">
        <v>4</v>
      </c>
      <c r="N5" s="196" t="s">
        <v>5</v>
      </c>
      <c r="O5" s="198" t="s">
        <v>3</v>
      </c>
      <c r="P5" s="192" t="s">
        <v>4</v>
      </c>
      <c r="Q5" s="202" t="s">
        <v>5</v>
      </c>
      <c r="R5" s="198" t="s">
        <v>3</v>
      </c>
      <c r="S5" s="192" t="s">
        <v>4</v>
      </c>
      <c r="T5" s="202" t="s">
        <v>5</v>
      </c>
      <c r="U5" s="198" t="s">
        <v>11</v>
      </c>
      <c r="V5" s="2" t="s">
        <v>12</v>
      </c>
      <c r="W5" s="199" t="s">
        <v>15</v>
      </c>
    </row>
    <row r="6" spans="1:23" ht="15.75" thickBot="1">
      <c r="A6" s="186"/>
      <c r="B6" s="189"/>
      <c r="C6" s="191"/>
      <c r="D6" s="193"/>
      <c r="E6" s="195"/>
      <c r="F6" s="197"/>
      <c r="G6" s="193"/>
      <c r="H6" s="197"/>
      <c r="I6" s="191"/>
      <c r="J6" s="193"/>
      <c r="K6" s="195"/>
      <c r="L6" s="197"/>
      <c r="M6" s="193"/>
      <c r="N6" s="197"/>
      <c r="O6" s="191"/>
      <c r="P6" s="193"/>
      <c r="Q6" s="195"/>
      <c r="R6" s="191"/>
      <c r="S6" s="193"/>
      <c r="T6" s="195"/>
      <c r="U6" s="191"/>
      <c r="V6" s="3" t="s">
        <v>13</v>
      </c>
      <c r="W6" s="200"/>
    </row>
    <row r="7" spans="1:23" ht="15.75" thickTop="1">
      <c r="A7" s="6">
        <v>1</v>
      </c>
      <c r="B7" s="7" t="s">
        <v>16</v>
      </c>
      <c r="C7" s="59">
        <v>1636</v>
      </c>
      <c r="D7" s="16">
        <v>1722</v>
      </c>
      <c r="E7" s="14">
        <f t="shared" ref="E7:E20" si="0">SUM(C7:D7)</f>
        <v>3358</v>
      </c>
      <c r="F7" s="15">
        <v>1</v>
      </c>
      <c r="G7" s="16">
        <v>1</v>
      </c>
      <c r="H7" s="15">
        <v>2</v>
      </c>
      <c r="I7" s="17" t="s">
        <v>35</v>
      </c>
      <c r="J7" s="13">
        <v>2</v>
      </c>
      <c r="K7" s="18">
        <v>2</v>
      </c>
      <c r="L7" s="51">
        <v>1</v>
      </c>
      <c r="M7" s="13" t="s">
        <v>35</v>
      </c>
      <c r="N7" s="51">
        <v>1</v>
      </c>
      <c r="O7" s="12">
        <v>4</v>
      </c>
      <c r="P7" s="16">
        <v>4</v>
      </c>
      <c r="Q7" s="14">
        <v>8</v>
      </c>
      <c r="R7" s="12">
        <v>1634</v>
      </c>
      <c r="S7" s="16">
        <v>1717</v>
      </c>
      <c r="T7" s="14">
        <v>3351</v>
      </c>
      <c r="U7" s="12">
        <v>4</v>
      </c>
      <c r="V7" s="20" t="s">
        <v>46</v>
      </c>
      <c r="W7" s="21">
        <v>832</v>
      </c>
    </row>
    <row r="8" spans="1:23">
      <c r="A8" s="8">
        <v>2</v>
      </c>
      <c r="B8" s="9" t="s">
        <v>17</v>
      </c>
      <c r="C8" s="22">
        <v>1516</v>
      </c>
      <c r="D8" s="23">
        <v>1513</v>
      </c>
      <c r="E8" s="24">
        <f t="shared" si="0"/>
        <v>3029</v>
      </c>
      <c r="F8" s="25">
        <v>1</v>
      </c>
      <c r="G8" s="26" t="s">
        <v>35</v>
      </c>
      <c r="H8" s="25">
        <v>1</v>
      </c>
      <c r="I8" s="29">
        <v>1</v>
      </c>
      <c r="J8" s="26">
        <v>2</v>
      </c>
      <c r="K8" s="31">
        <v>3</v>
      </c>
      <c r="L8" s="25">
        <v>1</v>
      </c>
      <c r="M8" s="23">
        <v>1</v>
      </c>
      <c r="N8" s="25">
        <v>2</v>
      </c>
      <c r="O8" s="29" t="s">
        <v>35</v>
      </c>
      <c r="P8" s="26" t="s">
        <v>35</v>
      </c>
      <c r="Q8" s="31" t="s">
        <v>35</v>
      </c>
      <c r="R8" s="57">
        <v>1520</v>
      </c>
      <c r="S8" s="58">
        <v>1513</v>
      </c>
      <c r="T8" s="24">
        <v>3033</v>
      </c>
      <c r="U8" s="22">
        <v>5</v>
      </c>
      <c r="V8" s="27" t="s">
        <v>49</v>
      </c>
      <c r="W8" s="28">
        <v>952</v>
      </c>
    </row>
    <row r="9" spans="1:23">
      <c r="A9" s="8">
        <v>3</v>
      </c>
      <c r="B9" s="9" t="s">
        <v>18</v>
      </c>
      <c r="C9" s="56">
        <v>1407</v>
      </c>
      <c r="D9" s="23">
        <v>1373</v>
      </c>
      <c r="E9" s="24">
        <f t="shared" si="0"/>
        <v>2780</v>
      </c>
      <c r="F9" s="30">
        <v>3</v>
      </c>
      <c r="G9" s="26">
        <v>2</v>
      </c>
      <c r="H9" s="30">
        <v>5</v>
      </c>
      <c r="I9" s="29" t="s">
        <v>35</v>
      </c>
      <c r="J9" s="23">
        <v>1</v>
      </c>
      <c r="K9" s="24">
        <v>1</v>
      </c>
      <c r="L9" s="25">
        <v>9</v>
      </c>
      <c r="M9" s="23">
        <v>6</v>
      </c>
      <c r="N9" s="25">
        <v>15</v>
      </c>
      <c r="O9" s="29">
        <v>3</v>
      </c>
      <c r="P9" s="23">
        <v>1</v>
      </c>
      <c r="Q9" s="24">
        <v>4</v>
      </c>
      <c r="R9" s="22">
        <v>1416</v>
      </c>
      <c r="S9" s="23">
        <v>1379</v>
      </c>
      <c r="T9" s="24">
        <v>2795</v>
      </c>
      <c r="U9" s="22">
        <v>4</v>
      </c>
      <c r="V9" s="27" t="s">
        <v>41</v>
      </c>
      <c r="W9" s="28">
        <v>863</v>
      </c>
    </row>
    <row r="10" spans="1:23">
      <c r="A10" s="8">
        <v>4</v>
      </c>
      <c r="B10" s="9" t="s">
        <v>19</v>
      </c>
      <c r="C10" s="56">
        <v>738</v>
      </c>
      <c r="D10" s="23">
        <v>804</v>
      </c>
      <c r="E10" s="24">
        <f t="shared" si="0"/>
        <v>1542</v>
      </c>
      <c r="F10" s="30" t="s">
        <v>35</v>
      </c>
      <c r="G10" s="26" t="s">
        <v>35</v>
      </c>
      <c r="H10" s="30" t="s">
        <v>35</v>
      </c>
      <c r="I10" s="29">
        <v>1</v>
      </c>
      <c r="J10" s="26" t="s">
        <v>35</v>
      </c>
      <c r="K10" s="24">
        <v>1</v>
      </c>
      <c r="L10" s="30" t="s">
        <v>35</v>
      </c>
      <c r="M10" s="26" t="s">
        <v>35</v>
      </c>
      <c r="N10" s="30" t="s">
        <v>35</v>
      </c>
      <c r="O10" s="29" t="s">
        <v>35</v>
      </c>
      <c r="P10" s="23">
        <v>1</v>
      </c>
      <c r="Q10" s="24">
        <v>1</v>
      </c>
      <c r="R10" s="22">
        <v>737</v>
      </c>
      <c r="S10" s="23">
        <v>803</v>
      </c>
      <c r="T10" s="24">
        <v>1540</v>
      </c>
      <c r="U10" s="22">
        <v>3</v>
      </c>
      <c r="V10" s="27" t="s">
        <v>36</v>
      </c>
      <c r="W10" s="28">
        <v>431</v>
      </c>
    </row>
    <row r="11" spans="1:23">
      <c r="A11" s="8">
        <v>5</v>
      </c>
      <c r="B11" s="9" t="s">
        <v>20</v>
      </c>
      <c r="C11" s="56">
        <v>1011</v>
      </c>
      <c r="D11" s="23">
        <v>999</v>
      </c>
      <c r="E11" s="24">
        <f t="shared" si="0"/>
        <v>2010</v>
      </c>
      <c r="F11" s="49">
        <v>4</v>
      </c>
      <c r="G11" s="26">
        <v>1</v>
      </c>
      <c r="H11" s="49">
        <v>5</v>
      </c>
      <c r="I11" s="29" t="s">
        <v>35</v>
      </c>
      <c r="J11" s="26" t="s">
        <v>35</v>
      </c>
      <c r="K11" s="31" t="s">
        <v>35</v>
      </c>
      <c r="L11" s="25">
        <v>5</v>
      </c>
      <c r="M11" s="23">
        <v>3</v>
      </c>
      <c r="N11" s="25">
        <v>8</v>
      </c>
      <c r="O11" s="22">
        <v>2</v>
      </c>
      <c r="P11" s="26">
        <v>2</v>
      </c>
      <c r="Q11" s="24">
        <v>4</v>
      </c>
      <c r="R11" s="22">
        <v>1018</v>
      </c>
      <c r="S11" s="23">
        <v>1001</v>
      </c>
      <c r="T11" s="24">
        <v>2019</v>
      </c>
      <c r="U11" s="22">
        <v>4</v>
      </c>
      <c r="V11" s="27" t="s">
        <v>44</v>
      </c>
      <c r="W11" s="28">
        <v>543</v>
      </c>
    </row>
    <row r="12" spans="1:23">
      <c r="A12" s="8">
        <v>6</v>
      </c>
      <c r="B12" s="9" t="s">
        <v>21</v>
      </c>
      <c r="C12" s="56">
        <v>826</v>
      </c>
      <c r="D12" s="23">
        <v>755</v>
      </c>
      <c r="E12" s="24">
        <f t="shared" si="0"/>
        <v>1581</v>
      </c>
      <c r="F12" s="30">
        <v>1</v>
      </c>
      <c r="G12" s="26">
        <v>1</v>
      </c>
      <c r="H12" s="30">
        <v>2</v>
      </c>
      <c r="I12" s="29" t="s">
        <v>35</v>
      </c>
      <c r="J12" s="26" t="s">
        <v>35</v>
      </c>
      <c r="K12" s="31" t="s">
        <v>35</v>
      </c>
      <c r="L12" s="30">
        <v>1</v>
      </c>
      <c r="M12" s="26">
        <v>5</v>
      </c>
      <c r="N12" s="25">
        <v>6</v>
      </c>
      <c r="O12" s="29">
        <v>1</v>
      </c>
      <c r="P12" s="26">
        <v>1</v>
      </c>
      <c r="Q12" s="24">
        <v>2</v>
      </c>
      <c r="R12" s="22">
        <v>827</v>
      </c>
      <c r="S12" s="23">
        <v>760</v>
      </c>
      <c r="T12" s="24">
        <v>1587</v>
      </c>
      <c r="U12" s="22">
        <v>4</v>
      </c>
      <c r="V12" s="27" t="s">
        <v>40</v>
      </c>
      <c r="W12" s="28">
        <v>413</v>
      </c>
    </row>
    <row r="13" spans="1:23">
      <c r="A13" s="8">
        <v>7</v>
      </c>
      <c r="B13" s="9" t="s">
        <v>22</v>
      </c>
      <c r="C13" s="60">
        <v>507</v>
      </c>
      <c r="D13" s="26">
        <v>511</v>
      </c>
      <c r="E13" s="30">
        <f t="shared" si="0"/>
        <v>1018</v>
      </c>
      <c r="F13" s="54">
        <v>1</v>
      </c>
      <c r="G13" s="26">
        <v>1</v>
      </c>
      <c r="H13" s="52">
        <v>2</v>
      </c>
      <c r="I13" s="54" t="s">
        <v>35</v>
      </c>
      <c r="J13" s="26">
        <v>1</v>
      </c>
      <c r="K13" s="55">
        <v>1</v>
      </c>
      <c r="L13" s="53">
        <v>1</v>
      </c>
      <c r="M13" s="26">
        <v>2</v>
      </c>
      <c r="N13" s="52">
        <v>3</v>
      </c>
      <c r="O13" s="54" t="s">
        <v>35</v>
      </c>
      <c r="P13" s="26" t="s">
        <v>35</v>
      </c>
      <c r="Q13" s="55" t="s">
        <v>35</v>
      </c>
      <c r="R13" s="53">
        <v>509</v>
      </c>
      <c r="S13" s="26">
        <v>513</v>
      </c>
      <c r="T13" s="30">
        <v>1022</v>
      </c>
      <c r="U13" s="22">
        <v>4</v>
      </c>
      <c r="V13" s="27" t="s">
        <v>45</v>
      </c>
      <c r="W13" s="28">
        <v>283</v>
      </c>
    </row>
    <row r="14" spans="1:23">
      <c r="A14" s="8">
        <v>8</v>
      </c>
      <c r="B14" s="9" t="s">
        <v>23</v>
      </c>
      <c r="C14" s="61">
        <v>390</v>
      </c>
      <c r="D14" s="26">
        <v>381</v>
      </c>
      <c r="E14" s="31">
        <f t="shared" si="0"/>
        <v>771</v>
      </c>
      <c r="F14" s="30" t="s">
        <v>35</v>
      </c>
      <c r="G14" s="26" t="s">
        <v>35</v>
      </c>
      <c r="H14" s="30" t="s">
        <v>35</v>
      </c>
      <c r="I14" s="29" t="s">
        <v>35</v>
      </c>
      <c r="J14" s="26" t="s">
        <v>35</v>
      </c>
      <c r="K14" s="31" t="s">
        <v>35</v>
      </c>
      <c r="L14" s="30" t="s">
        <v>35</v>
      </c>
      <c r="M14" s="26" t="s">
        <v>35</v>
      </c>
      <c r="N14" s="30" t="s">
        <v>35</v>
      </c>
      <c r="O14" s="29" t="s">
        <v>35</v>
      </c>
      <c r="P14" s="26">
        <v>1</v>
      </c>
      <c r="Q14" s="31">
        <v>1</v>
      </c>
      <c r="R14" s="29">
        <v>390</v>
      </c>
      <c r="S14" s="26">
        <v>380</v>
      </c>
      <c r="T14" s="31">
        <v>770</v>
      </c>
      <c r="U14" s="22">
        <v>3</v>
      </c>
      <c r="V14" s="27" t="s">
        <v>42</v>
      </c>
      <c r="W14" s="28">
        <v>225</v>
      </c>
    </row>
    <row r="15" spans="1:23">
      <c r="A15" s="8">
        <v>9</v>
      </c>
      <c r="B15" s="9" t="s">
        <v>24</v>
      </c>
      <c r="C15" s="56">
        <v>496</v>
      </c>
      <c r="D15" s="23">
        <v>426</v>
      </c>
      <c r="E15" s="24">
        <f t="shared" si="0"/>
        <v>922</v>
      </c>
      <c r="F15" s="30" t="s">
        <v>35</v>
      </c>
      <c r="G15" s="26" t="s">
        <v>35</v>
      </c>
      <c r="H15" s="30" t="s">
        <v>35</v>
      </c>
      <c r="I15" s="29" t="s">
        <v>35</v>
      </c>
      <c r="J15" s="26" t="s">
        <v>35</v>
      </c>
      <c r="K15" s="31" t="s">
        <v>35</v>
      </c>
      <c r="L15" s="30">
        <v>1</v>
      </c>
      <c r="M15" s="26">
        <v>2</v>
      </c>
      <c r="N15" s="30">
        <v>3</v>
      </c>
      <c r="O15" s="29" t="s">
        <v>35</v>
      </c>
      <c r="P15" s="26" t="s">
        <v>35</v>
      </c>
      <c r="Q15" s="31" t="s">
        <v>35</v>
      </c>
      <c r="R15" s="22">
        <v>497</v>
      </c>
      <c r="S15" s="23">
        <v>428</v>
      </c>
      <c r="T15" s="24">
        <v>925</v>
      </c>
      <c r="U15" s="22">
        <v>6</v>
      </c>
      <c r="V15" s="27" t="s">
        <v>39</v>
      </c>
      <c r="W15" s="28">
        <v>281</v>
      </c>
    </row>
    <row r="16" spans="1:23">
      <c r="A16" s="8">
        <v>10</v>
      </c>
      <c r="B16" s="9" t="s">
        <v>25</v>
      </c>
      <c r="C16" s="22">
        <v>1474</v>
      </c>
      <c r="D16" s="23">
        <v>1473</v>
      </c>
      <c r="E16" s="24">
        <f t="shared" si="0"/>
        <v>2947</v>
      </c>
      <c r="F16" s="30">
        <v>2</v>
      </c>
      <c r="G16" s="26">
        <v>3</v>
      </c>
      <c r="H16" s="25">
        <v>5</v>
      </c>
      <c r="I16" s="29">
        <v>2</v>
      </c>
      <c r="J16" s="26" t="s">
        <v>35</v>
      </c>
      <c r="K16" s="31">
        <v>2</v>
      </c>
      <c r="L16" s="25">
        <v>2</v>
      </c>
      <c r="M16" s="23">
        <v>6</v>
      </c>
      <c r="N16" s="25">
        <v>8</v>
      </c>
      <c r="O16" s="22">
        <v>4</v>
      </c>
      <c r="P16" s="23">
        <v>3</v>
      </c>
      <c r="Q16" s="24">
        <v>7</v>
      </c>
      <c r="R16" s="57">
        <v>1471</v>
      </c>
      <c r="S16" s="58">
        <v>1480</v>
      </c>
      <c r="T16" s="24">
        <v>2953</v>
      </c>
      <c r="U16" s="22">
        <v>3</v>
      </c>
      <c r="V16" s="27" t="s">
        <v>43</v>
      </c>
      <c r="W16" s="28">
        <v>766</v>
      </c>
    </row>
    <row r="17" spans="1:23">
      <c r="A17" s="8">
        <v>11</v>
      </c>
      <c r="B17" s="9" t="s">
        <v>26</v>
      </c>
      <c r="C17" s="56">
        <v>1302</v>
      </c>
      <c r="D17" s="23">
        <v>1300</v>
      </c>
      <c r="E17" s="24">
        <f t="shared" si="0"/>
        <v>2602</v>
      </c>
      <c r="F17" s="30">
        <v>4</v>
      </c>
      <c r="G17" s="23">
        <v>1</v>
      </c>
      <c r="H17" s="25">
        <v>5</v>
      </c>
      <c r="I17" s="29">
        <v>1</v>
      </c>
      <c r="J17" s="26" t="s">
        <v>35</v>
      </c>
      <c r="K17" s="31">
        <v>1</v>
      </c>
      <c r="L17" s="25">
        <v>5</v>
      </c>
      <c r="M17" s="26">
        <v>3</v>
      </c>
      <c r="N17" s="25">
        <v>8</v>
      </c>
      <c r="O17" s="22">
        <v>3</v>
      </c>
      <c r="P17" s="23">
        <v>1</v>
      </c>
      <c r="Q17" s="24">
        <v>4</v>
      </c>
      <c r="R17" s="22">
        <v>1307</v>
      </c>
      <c r="S17" s="23">
        <v>1303</v>
      </c>
      <c r="T17" s="24">
        <v>2610</v>
      </c>
      <c r="U17" s="22">
        <v>4</v>
      </c>
      <c r="V17" s="27" t="s">
        <v>41</v>
      </c>
      <c r="W17" s="28">
        <v>781</v>
      </c>
    </row>
    <row r="18" spans="1:23">
      <c r="A18" s="8">
        <v>12</v>
      </c>
      <c r="B18" s="9" t="s">
        <v>27</v>
      </c>
      <c r="C18" s="56">
        <v>849</v>
      </c>
      <c r="D18" s="23">
        <v>718</v>
      </c>
      <c r="E18" s="24">
        <f t="shared" si="0"/>
        <v>1567</v>
      </c>
      <c r="F18" s="30">
        <v>3</v>
      </c>
      <c r="G18" s="26" t="s">
        <v>35</v>
      </c>
      <c r="H18" s="30">
        <v>3</v>
      </c>
      <c r="I18" s="29" t="s">
        <v>35</v>
      </c>
      <c r="J18" s="26" t="s">
        <v>35</v>
      </c>
      <c r="K18" s="31" t="s">
        <v>35</v>
      </c>
      <c r="L18" s="30" t="s">
        <v>35</v>
      </c>
      <c r="M18" s="26" t="s">
        <v>35</v>
      </c>
      <c r="N18" s="30" t="s">
        <v>35</v>
      </c>
      <c r="O18" s="29">
        <v>3</v>
      </c>
      <c r="P18" s="26">
        <v>2</v>
      </c>
      <c r="Q18" s="31">
        <v>5</v>
      </c>
      <c r="R18" s="22">
        <v>849</v>
      </c>
      <c r="S18" s="23">
        <v>716</v>
      </c>
      <c r="T18" s="24">
        <v>1565</v>
      </c>
      <c r="U18" s="22">
        <v>3</v>
      </c>
      <c r="V18" s="27" t="s">
        <v>38</v>
      </c>
      <c r="W18" s="28">
        <v>369</v>
      </c>
    </row>
    <row r="19" spans="1:23" ht="15.75" thickBot="1">
      <c r="A19" s="10">
        <v>13</v>
      </c>
      <c r="B19" s="11" t="s">
        <v>28</v>
      </c>
      <c r="C19" s="62">
        <v>720</v>
      </c>
      <c r="D19" s="34">
        <v>688</v>
      </c>
      <c r="E19" s="35">
        <f t="shared" si="0"/>
        <v>1408</v>
      </c>
      <c r="F19" s="50">
        <v>2</v>
      </c>
      <c r="G19" s="37" t="s">
        <v>35</v>
      </c>
      <c r="H19" s="50">
        <v>2</v>
      </c>
      <c r="I19" s="38" t="s">
        <v>35</v>
      </c>
      <c r="J19" s="37" t="s">
        <v>35</v>
      </c>
      <c r="K19" s="39" t="s">
        <v>35</v>
      </c>
      <c r="L19" s="50" t="s">
        <v>35</v>
      </c>
      <c r="M19" s="37">
        <v>1</v>
      </c>
      <c r="N19" s="36">
        <v>1</v>
      </c>
      <c r="O19" s="38">
        <v>2</v>
      </c>
      <c r="P19" s="37">
        <v>1</v>
      </c>
      <c r="Q19" s="39">
        <v>3</v>
      </c>
      <c r="R19" s="33">
        <v>720</v>
      </c>
      <c r="S19" s="34">
        <v>688</v>
      </c>
      <c r="T19" s="35">
        <v>1408</v>
      </c>
      <c r="U19" s="33">
        <v>4</v>
      </c>
      <c r="V19" s="40" t="s">
        <v>37</v>
      </c>
      <c r="W19" s="41">
        <v>389</v>
      </c>
    </row>
    <row r="20" spans="1:23" ht="15.75" thickBot="1">
      <c r="A20" s="171" t="s">
        <v>47</v>
      </c>
      <c r="B20" s="172"/>
      <c r="C20" s="42">
        <f>SUM(C7:C19)</f>
        <v>12872</v>
      </c>
      <c r="D20" s="43">
        <f>SUM(D7:D19)</f>
        <v>12663</v>
      </c>
      <c r="E20" s="44">
        <f t="shared" si="0"/>
        <v>25535</v>
      </c>
      <c r="F20" s="45">
        <v>22</v>
      </c>
      <c r="G20" s="43">
        <v>10</v>
      </c>
      <c r="H20" s="46">
        <v>32</v>
      </c>
      <c r="I20" s="42">
        <v>5</v>
      </c>
      <c r="J20" s="43">
        <v>6</v>
      </c>
      <c r="K20" s="44">
        <v>11</v>
      </c>
      <c r="L20" s="45">
        <v>26</v>
      </c>
      <c r="M20" s="43">
        <v>28</v>
      </c>
      <c r="N20" s="46">
        <v>54</v>
      </c>
      <c r="O20" s="42">
        <v>22</v>
      </c>
      <c r="P20" s="43">
        <v>17</v>
      </c>
      <c r="Q20" s="44">
        <v>39</v>
      </c>
      <c r="R20" s="42">
        <v>12895</v>
      </c>
      <c r="S20" s="43">
        <v>12681</v>
      </c>
      <c r="T20" s="44">
        <v>25576</v>
      </c>
      <c r="U20" s="42">
        <f>SUM(U7:U19)</f>
        <v>51</v>
      </c>
      <c r="V20" s="48">
        <v>31.094999999999999</v>
      </c>
      <c r="W20" s="47">
        <f>SUM(W7:W19)</f>
        <v>7128</v>
      </c>
    </row>
    <row r="21" spans="1:23" ht="15.75" thickTop="1"/>
    <row r="23" spans="1:23" ht="15.75">
      <c r="R23" s="4" t="s">
        <v>66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57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W5:W6"/>
    <mergeCell ref="O5:O6"/>
    <mergeCell ref="R5:R6"/>
    <mergeCell ref="S5:S6"/>
    <mergeCell ref="T5:T6"/>
    <mergeCell ref="U5:U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</mergeCells>
  <pageMargins left="0.7" right="0.7" top="0.75" bottom="0.75" header="0.3" footer="0.3"/>
  <pageSetup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W30"/>
  <sheetViews>
    <sheetView topLeftCell="A3" workbookViewId="0">
      <selection activeCell="F28" sqref="F28"/>
    </sheetView>
  </sheetViews>
  <sheetFormatPr defaultRowHeight="15"/>
  <cols>
    <col min="1" max="1" width="4.85546875" customWidth="1"/>
    <col min="2" max="2" width="15.7109375" customWidth="1"/>
    <col min="3" max="3" width="7.42578125" customWidth="1"/>
    <col min="4" max="5" width="7.28515625" customWidth="1"/>
    <col min="6" max="17" width="6.5703125" customWidth="1"/>
    <col min="18" max="18" width="7.85546875" customWidth="1"/>
    <col min="19" max="19" width="8" customWidth="1"/>
    <col min="20" max="20" width="7.85546875" customWidth="1"/>
    <col min="21" max="21" width="5.140625" customWidth="1"/>
    <col min="23" max="23" width="7" customWidth="1"/>
  </cols>
  <sheetData>
    <row r="1" spans="1:23" ht="18.7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3" ht="18.75">
      <c r="A2" s="201" t="s">
        <v>67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23" ht="15.75" thickBot="1"/>
    <row r="4" spans="1:23" ht="16.5" thickTop="1" thickBot="1">
      <c r="A4" s="184" t="s">
        <v>1</v>
      </c>
      <c r="B4" s="187" t="s">
        <v>2</v>
      </c>
      <c r="C4" s="181" t="s">
        <v>53</v>
      </c>
      <c r="D4" s="183"/>
      <c r="E4" s="182"/>
      <c r="F4" s="183" t="s">
        <v>6</v>
      </c>
      <c r="G4" s="183"/>
      <c r="H4" s="183"/>
      <c r="I4" s="181" t="s">
        <v>29</v>
      </c>
      <c r="J4" s="183"/>
      <c r="K4" s="182"/>
      <c r="L4" s="183" t="s">
        <v>7</v>
      </c>
      <c r="M4" s="183"/>
      <c r="N4" s="183"/>
      <c r="O4" s="181" t="s">
        <v>8</v>
      </c>
      <c r="P4" s="183"/>
      <c r="Q4" s="182"/>
      <c r="R4" s="181" t="s">
        <v>9</v>
      </c>
      <c r="S4" s="183"/>
      <c r="T4" s="182"/>
      <c r="U4" s="181" t="s">
        <v>10</v>
      </c>
      <c r="V4" s="182"/>
      <c r="W4" s="1" t="s">
        <v>14</v>
      </c>
    </row>
    <row r="5" spans="1:23">
      <c r="A5" s="185"/>
      <c r="B5" s="188"/>
      <c r="C5" s="190" t="s">
        <v>3</v>
      </c>
      <c r="D5" s="192" t="s">
        <v>4</v>
      </c>
      <c r="E5" s="194" t="s">
        <v>5</v>
      </c>
      <c r="F5" s="196" t="s">
        <v>3</v>
      </c>
      <c r="G5" s="192" t="s">
        <v>4</v>
      </c>
      <c r="H5" s="196" t="s">
        <v>5</v>
      </c>
      <c r="I5" s="198" t="s">
        <v>3</v>
      </c>
      <c r="J5" s="192" t="s">
        <v>4</v>
      </c>
      <c r="K5" s="202" t="s">
        <v>5</v>
      </c>
      <c r="L5" s="196" t="s">
        <v>3</v>
      </c>
      <c r="M5" s="192" t="s">
        <v>4</v>
      </c>
      <c r="N5" s="196" t="s">
        <v>5</v>
      </c>
      <c r="O5" s="198" t="s">
        <v>3</v>
      </c>
      <c r="P5" s="192" t="s">
        <v>4</v>
      </c>
      <c r="Q5" s="202" t="s">
        <v>5</v>
      </c>
      <c r="R5" s="198" t="s">
        <v>3</v>
      </c>
      <c r="S5" s="192" t="s">
        <v>4</v>
      </c>
      <c r="T5" s="202" t="s">
        <v>5</v>
      </c>
      <c r="U5" s="198" t="s">
        <v>11</v>
      </c>
      <c r="V5" s="2" t="s">
        <v>12</v>
      </c>
      <c r="W5" s="199" t="s">
        <v>15</v>
      </c>
    </row>
    <row r="6" spans="1:23" ht="15.75" thickBot="1">
      <c r="A6" s="186"/>
      <c r="B6" s="189"/>
      <c r="C6" s="191"/>
      <c r="D6" s="193"/>
      <c r="E6" s="195"/>
      <c r="F6" s="197"/>
      <c r="G6" s="193"/>
      <c r="H6" s="197"/>
      <c r="I6" s="191"/>
      <c r="J6" s="193"/>
      <c r="K6" s="195"/>
      <c r="L6" s="197"/>
      <c r="M6" s="193"/>
      <c r="N6" s="197"/>
      <c r="O6" s="191"/>
      <c r="P6" s="193"/>
      <c r="Q6" s="195"/>
      <c r="R6" s="191"/>
      <c r="S6" s="193"/>
      <c r="T6" s="195"/>
      <c r="U6" s="191"/>
      <c r="V6" s="3" t="s">
        <v>13</v>
      </c>
      <c r="W6" s="200"/>
    </row>
    <row r="7" spans="1:23" ht="21" customHeight="1" thickTop="1">
      <c r="A7" s="6">
        <v>1</v>
      </c>
      <c r="B7" s="7" t="s">
        <v>16</v>
      </c>
      <c r="C7" s="12">
        <v>1634</v>
      </c>
      <c r="D7" s="16">
        <v>1717</v>
      </c>
      <c r="E7" s="14">
        <f>SUM(C7:D7)</f>
        <v>3351</v>
      </c>
      <c r="F7" s="64" t="s">
        <v>35</v>
      </c>
      <c r="G7" s="16">
        <v>2</v>
      </c>
      <c r="H7" s="15">
        <v>2</v>
      </c>
      <c r="I7" s="17" t="s">
        <v>35</v>
      </c>
      <c r="J7" s="13">
        <v>3</v>
      </c>
      <c r="K7" s="18">
        <v>3</v>
      </c>
      <c r="L7" s="51">
        <v>3</v>
      </c>
      <c r="M7" s="13">
        <v>3</v>
      </c>
      <c r="N7" s="51">
        <v>6</v>
      </c>
      <c r="O7" s="12">
        <v>4</v>
      </c>
      <c r="P7" s="16">
        <v>3</v>
      </c>
      <c r="Q7" s="14">
        <v>7</v>
      </c>
      <c r="R7" s="12">
        <v>1633</v>
      </c>
      <c r="S7" s="16">
        <v>1716</v>
      </c>
      <c r="T7" s="14">
        <f>SUM(R7:S7)</f>
        <v>3349</v>
      </c>
      <c r="U7" s="12">
        <v>4</v>
      </c>
      <c r="V7" s="20" t="s">
        <v>46</v>
      </c>
      <c r="W7" s="21">
        <v>834</v>
      </c>
    </row>
    <row r="8" spans="1:23" ht="21" customHeight="1">
      <c r="A8" s="8">
        <v>2</v>
      </c>
      <c r="B8" s="9" t="s">
        <v>17</v>
      </c>
      <c r="C8" s="22">
        <v>1520</v>
      </c>
      <c r="D8" s="23">
        <v>1513</v>
      </c>
      <c r="E8" s="24">
        <f>SUM(C8:D8)</f>
        <v>3033</v>
      </c>
      <c r="F8" s="25">
        <v>1</v>
      </c>
      <c r="G8" s="26">
        <v>4</v>
      </c>
      <c r="H8" s="25">
        <v>5</v>
      </c>
      <c r="I8" s="29" t="s">
        <v>35</v>
      </c>
      <c r="J8" s="26" t="s">
        <v>35</v>
      </c>
      <c r="K8" s="31" t="s">
        <v>35</v>
      </c>
      <c r="L8" s="25">
        <v>5</v>
      </c>
      <c r="M8" s="23">
        <v>6</v>
      </c>
      <c r="N8" s="25">
        <v>11</v>
      </c>
      <c r="O8" s="29">
        <v>3</v>
      </c>
      <c r="P8" s="26">
        <v>5</v>
      </c>
      <c r="Q8" s="31">
        <v>8</v>
      </c>
      <c r="R8" s="22">
        <v>1523</v>
      </c>
      <c r="S8" s="23">
        <v>1518</v>
      </c>
      <c r="T8" s="24">
        <f>SUM(R8:S8)</f>
        <v>3041</v>
      </c>
      <c r="U8" s="22">
        <v>5</v>
      </c>
      <c r="V8" s="27" t="s">
        <v>49</v>
      </c>
      <c r="W8" s="28">
        <v>959</v>
      </c>
    </row>
    <row r="9" spans="1:23" ht="21" customHeight="1">
      <c r="A9" s="8">
        <v>3</v>
      </c>
      <c r="B9" s="9" t="s">
        <v>18</v>
      </c>
      <c r="C9" s="22">
        <v>1416</v>
      </c>
      <c r="D9" s="23">
        <v>1379</v>
      </c>
      <c r="E9" s="24">
        <v>2795</v>
      </c>
      <c r="F9" s="30">
        <v>1</v>
      </c>
      <c r="G9" s="26">
        <v>3</v>
      </c>
      <c r="H9" s="30">
        <v>4</v>
      </c>
      <c r="I9" s="29" t="s">
        <v>35</v>
      </c>
      <c r="J9" s="26" t="s">
        <v>35</v>
      </c>
      <c r="K9" s="31" t="s">
        <v>35</v>
      </c>
      <c r="L9" s="25">
        <v>1</v>
      </c>
      <c r="M9" s="23">
        <v>1</v>
      </c>
      <c r="N9" s="25">
        <v>2</v>
      </c>
      <c r="O9" s="29">
        <v>3</v>
      </c>
      <c r="P9" s="23">
        <v>1</v>
      </c>
      <c r="Q9" s="24">
        <v>4</v>
      </c>
      <c r="R9" s="22">
        <v>1415</v>
      </c>
      <c r="S9" s="23">
        <v>1382</v>
      </c>
      <c r="T9" s="24">
        <f>SUM(R9:S9)</f>
        <v>2797</v>
      </c>
      <c r="U9" s="22">
        <v>4</v>
      </c>
      <c r="V9" s="27" t="s">
        <v>41</v>
      </c>
      <c r="W9" s="28">
        <v>868</v>
      </c>
    </row>
    <row r="10" spans="1:23" ht="21" customHeight="1">
      <c r="A10" s="8">
        <v>4</v>
      </c>
      <c r="B10" s="9" t="s">
        <v>19</v>
      </c>
      <c r="C10" s="22">
        <v>737</v>
      </c>
      <c r="D10" s="23">
        <v>803</v>
      </c>
      <c r="E10" s="24">
        <v>1540</v>
      </c>
      <c r="F10" s="30" t="s">
        <v>35</v>
      </c>
      <c r="G10" s="26" t="s">
        <v>35</v>
      </c>
      <c r="H10" s="30" t="s">
        <v>35</v>
      </c>
      <c r="I10" s="29" t="s">
        <v>35</v>
      </c>
      <c r="J10" s="26">
        <v>1</v>
      </c>
      <c r="K10" s="24">
        <v>1</v>
      </c>
      <c r="L10" s="30" t="s">
        <v>35</v>
      </c>
      <c r="M10" s="26" t="s">
        <v>35</v>
      </c>
      <c r="N10" s="30" t="s">
        <v>35</v>
      </c>
      <c r="O10" s="29">
        <v>2</v>
      </c>
      <c r="P10" s="23">
        <v>3</v>
      </c>
      <c r="Q10" s="24">
        <v>5</v>
      </c>
      <c r="R10" s="22">
        <v>735</v>
      </c>
      <c r="S10" s="23">
        <v>799</v>
      </c>
      <c r="T10" s="24">
        <f>SUM(R10:S10)</f>
        <v>1534</v>
      </c>
      <c r="U10" s="22">
        <v>3</v>
      </c>
      <c r="V10" s="27" t="s">
        <v>36</v>
      </c>
      <c r="W10" s="28">
        <v>430</v>
      </c>
    </row>
    <row r="11" spans="1:23" ht="21" customHeight="1">
      <c r="A11" s="8">
        <v>5</v>
      </c>
      <c r="B11" s="9" t="s">
        <v>20</v>
      </c>
      <c r="C11" s="22">
        <v>1018</v>
      </c>
      <c r="D11" s="23">
        <v>1001</v>
      </c>
      <c r="E11" s="24">
        <v>2019</v>
      </c>
      <c r="F11" s="49" t="s">
        <v>35</v>
      </c>
      <c r="G11" s="26" t="s">
        <v>35</v>
      </c>
      <c r="H11" s="49" t="s">
        <v>35</v>
      </c>
      <c r="I11" s="29" t="s">
        <v>35</v>
      </c>
      <c r="J11" s="26" t="s">
        <v>35</v>
      </c>
      <c r="K11" s="31" t="s">
        <v>35</v>
      </c>
      <c r="L11" s="30" t="s">
        <v>35</v>
      </c>
      <c r="M11" s="26" t="s">
        <v>35</v>
      </c>
      <c r="N11" s="30" t="s">
        <v>35</v>
      </c>
      <c r="O11" s="29" t="s">
        <v>35</v>
      </c>
      <c r="P11" s="26" t="s">
        <v>35</v>
      </c>
      <c r="Q11" s="31" t="s">
        <v>35</v>
      </c>
      <c r="R11" s="22">
        <v>1018</v>
      </c>
      <c r="S11" s="23">
        <v>1001</v>
      </c>
      <c r="T11" s="24">
        <v>2019</v>
      </c>
      <c r="U11" s="22">
        <v>4</v>
      </c>
      <c r="V11" s="27" t="s">
        <v>44</v>
      </c>
      <c r="W11" s="28">
        <v>546</v>
      </c>
    </row>
    <row r="12" spans="1:23" ht="21" customHeight="1">
      <c r="A12" s="8">
        <v>6</v>
      </c>
      <c r="B12" s="9" t="s">
        <v>21</v>
      </c>
      <c r="C12" s="22">
        <v>827</v>
      </c>
      <c r="D12" s="23">
        <v>760</v>
      </c>
      <c r="E12" s="24">
        <v>1587</v>
      </c>
      <c r="F12" s="30">
        <v>3</v>
      </c>
      <c r="G12" s="26" t="s">
        <v>35</v>
      </c>
      <c r="H12" s="30">
        <v>3</v>
      </c>
      <c r="I12" s="29" t="s">
        <v>35</v>
      </c>
      <c r="J12" s="26" t="s">
        <v>35</v>
      </c>
      <c r="K12" s="31" t="s">
        <v>35</v>
      </c>
      <c r="L12" s="30" t="s">
        <v>35</v>
      </c>
      <c r="M12" s="26" t="s">
        <v>35</v>
      </c>
      <c r="N12" s="30" t="s">
        <v>35</v>
      </c>
      <c r="O12" s="29">
        <v>2</v>
      </c>
      <c r="P12" s="26">
        <v>2</v>
      </c>
      <c r="Q12" s="24">
        <v>4</v>
      </c>
      <c r="R12" s="22">
        <v>828</v>
      </c>
      <c r="S12" s="23">
        <v>758</v>
      </c>
      <c r="T12" s="24">
        <f t="shared" ref="T12:T19" si="0">SUM(R12:S12)</f>
        <v>1586</v>
      </c>
      <c r="U12" s="22">
        <v>4</v>
      </c>
      <c r="V12" s="27" t="s">
        <v>40</v>
      </c>
      <c r="W12" s="28">
        <v>414</v>
      </c>
    </row>
    <row r="13" spans="1:23" ht="21" customHeight="1">
      <c r="A13" s="8">
        <v>7</v>
      </c>
      <c r="B13" s="9" t="s">
        <v>22</v>
      </c>
      <c r="C13" s="53">
        <v>509</v>
      </c>
      <c r="D13" s="26">
        <v>513</v>
      </c>
      <c r="E13" s="30">
        <v>1022</v>
      </c>
      <c r="F13" s="54" t="s">
        <v>35</v>
      </c>
      <c r="G13" s="26">
        <v>1</v>
      </c>
      <c r="H13" s="52">
        <v>1</v>
      </c>
      <c r="I13" s="54" t="s">
        <v>35</v>
      </c>
      <c r="J13" s="26" t="s">
        <v>35</v>
      </c>
      <c r="K13" s="55" t="s">
        <v>35</v>
      </c>
      <c r="L13" s="53">
        <v>2</v>
      </c>
      <c r="M13" s="26" t="s">
        <v>35</v>
      </c>
      <c r="N13" s="52">
        <v>2</v>
      </c>
      <c r="O13" s="54">
        <v>3</v>
      </c>
      <c r="P13" s="26" t="s">
        <v>35</v>
      </c>
      <c r="Q13" s="55">
        <v>3</v>
      </c>
      <c r="R13" s="53">
        <v>508</v>
      </c>
      <c r="S13" s="26">
        <v>514</v>
      </c>
      <c r="T13" s="30">
        <f t="shared" si="0"/>
        <v>1022</v>
      </c>
      <c r="U13" s="22">
        <v>4</v>
      </c>
      <c r="V13" s="27" t="s">
        <v>45</v>
      </c>
      <c r="W13" s="28">
        <v>284</v>
      </c>
    </row>
    <row r="14" spans="1:23" ht="21" customHeight="1">
      <c r="A14" s="8">
        <v>8</v>
      </c>
      <c r="B14" s="9" t="s">
        <v>23</v>
      </c>
      <c r="C14" s="29">
        <v>390</v>
      </c>
      <c r="D14" s="26">
        <v>380</v>
      </c>
      <c r="E14" s="31">
        <v>770</v>
      </c>
      <c r="F14" s="30" t="s">
        <v>35</v>
      </c>
      <c r="G14" s="26" t="s">
        <v>35</v>
      </c>
      <c r="H14" s="30" t="s">
        <v>35</v>
      </c>
      <c r="I14" s="29" t="s">
        <v>35</v>
      </c>
      <c r="J14" s="26" t="s">
        <v>35</v>
      </c>
      <c r="K14" s="31" t="s">
        <v>35</v>
      </c>
      <c r="L14" s="30" t="s">
        <v>35</v>
      </c>
      <c r="M14" s="26" t="s">
        <v>35</v>
      </c>
      <c r="N14" s="30" t="s">
        <v>35</v>
      </c>
      <c r="O14" s="29">
        <v>1</v>
      </c>
      <c r="P14" s="26" t="s">
        <v>35</v>
      </c>
      <c r="Q14" s="31">
        <v>1</v>
      </c>
      <c r="R14" s="29">
        <v>389</v>
      </c>
      <c r="S14" s="26">
        <v>380</v>
      </c>
      <c r="T14" s="31">
        <f t="shared" si="0"/>
        <v>769</v>
      </c>
      <c r="U14" s="22">
        <v>3</v>
      </c>
      <c r="V14" s="27" t="s">
        <v>42</v>
      </c>
      <c r="W14" s="28">
        <v>221</v>
      </c>
    </row>
    <row r="15" spans="1:23" ht="21" customHeight="1">
      <c r="A15" s="8">
        <v>9</v>
      </c>
      <c r="B15" s="9" t="s">
        <v>24</v>
      </c>
      <c r="C15" s="22">
        <v>497</v>
      </c>
      <c r="D15" s="23">
        <v>428</v>
      </c>
      <c r="E15" s="24">
        <v>925</v>
      </c>
      <c r="F15" s="30" t="s">
        <v>35</v>
      </c>
      <c r="G15" s="26" t="s">
        <v>35</v>
      </c>
      <c r="H15" s="30" t="s">
        <v>35</v>
      </c>
      <c r="I15" s="29" t="s">
        <v>35</v>
      </c>
      <c r="J15" s="26" t="s">
        <v>35</v>
      </c>
      <c r="K15" s="31" t="s">
        <v>35</v>
      </c>
      <c r="L15" s="30" t="s">
        <v>35</v>
      </c>
      <c r="M15" s="26" t="s">
        <v>35</v>
      </c>
      <c r="N15" s="30" t="s">
        <v>35</v>
      </c>
      <c r="O15" s="29" t="s">
        <v>35</v>
      </c>
      <c r="P15" s="26" t="s">
        <v>35</v>
      </c>
      <c r="Q15" s="31" t="s">
        <v>35</v>
      </c>
      <c r="R15" s="22">
        <v>497</v>
      </c>
      <c r="S15" s="23">
        <v>428</v>
      </c>
      <c r="T15" s="24">
        <f t="shared" si="0"/>
        <v>925</v>
      </c>
      <c r="U15" s="22">
        <v>6</v>
      </c>
      <c r="V15" s="27" t="s">
        <v>39</v>
      </c>
      <c r="W15" s="28">
        <v>282</v>
      </c>
    </row>
    <row r="16" spans="1:23" ht="21" customHeight="1">
      <c r="A16" s="8">
        <v>10</v>
      </c>
      <c r="B16" s="9" t="s">
        <v>25</v>
      </c>
      <c r="C16" s="22">
        <v>1472</v>
      </c>
      <c r="D16" s="23">
        <v>1479</v>
      </c>
      <c r="E16" s="24">
        <f>SUM(C16:D16)</f>
        <v>2951</v>
      </c>
      <c r="F16" s="30">
        <v>2</v>
      </c>
      <c r="G16" s="26" t="s">
        <v>35</v>
      </c>
      <c r="H16" s="25">
        <v>2</v>
      </c>
      <c r="I16" s="29">
        <v>2</v>
      </c>
      <c r="J16" s="26">
        <v>1</v>
      </c>
      <c r="K16" s="31">
        <v>3</v>
      </c>
      <c r="L16" s="25">
        <v>6</v>
      </c>
      <c r="M16" s="23">
        <v>4</v>
      </c>
      <c r="N16" s="25">
        <v>10</v>
      </c>
      <c r="O16" s="22">
        <v>13</v>
      </c>
      <c r="P16" s="23">
        <v>6</v>
      </c>
      <c r="Q16" s="24">
        <v>19</v>
      </c>
      <c r="R16" s="22">
        <v>1465</v>
      </c>
      <c r="S16" s="23">
        <v>1476</v>
      </c>
      <c r="T16" s="24">
        <f t="shared" si="0"/>
        <v>2941</v>
      </c>
      <c r="U16" s="22">
        <v>3</v>
      </c>
      <c r="V16" s="27" t="s">
        <v>43</v>
      </c>
      <c r="W16" s="28">
        <v>760</v>
      </c>
    </row>
    <row r="17" spans="1:23" ht="21" customHeight="1">
      <c r="A17" s="8">
        <v>11</v>
      </c>
      <c r="B17" s="9" t="s">
        <v>26</v>
      </c>
      <c r="C17" s="22">
        <v>1308</v>
      </c>
      <c r="D17" s="23">
        <v>1303</v>
      </c>
      <c r="E17" s="24">
        <f>SUM(C17:D17)</f>
        <v>2611</v>
      </c>
      <c r="F17" s="30">
        <v>1</v>
      </c>
      <c r="G17" s="23">
        <v>2</v>
      </c>
      <c r="H17" s="25">
        <v>3</v>
      </c>
      <c r="I17" s="29">
        <v>1</v>
      </c>
      <c r="J17" s="26" t="s">
        <v>35</v>
      </c>
      <c r="K17" s="31">
        <v>1</v>
      </c>
      <c r="L17" s="25">
        <v>6</v>
      </c>
      <c r="M17" s="26">
        <v>6</v>
      </c>
      <c r="N17" s="25">
        <v>12</v>
      </c>
      <c r="O17" s="22">
        <v>1</v>
      </c>
      <c r="P17" s="23">
        <v>3</v>
      </c>
      <c r="Q17" s="24">
        <v>4</v>
      </c>
      <c r="R17" s="22">
        <v>1313</v>
      </c>
      <c r="S17" s="23">
        <v>1308</v>
      </c>
      <c r="T17" s="24">
        <f t="shared" si="0"/>
        <v>2621</v>
      </c>
      <c r="U17" s="22">
        <v>4</v>
      </c>
      <c r="V17" s="27" t="s">
        <v>41</v>
      </c>
      <c r="W17" s="28">
        <v>789</v>
      </c>
    </row>
    <row r="18" spans="1:23" ht="21" customHeight="1">
      <c r="A18" s="8">
        <v>12</v>
      </c>
      <c r="B18" s="9" t="s">
        <v>27</v>
      </c>
      <c r="C18" s="22">
        <v>849</v>
      </c>
      <c r="D18" s="23">
        <v>716</v>
      </c>
      <c r="E18" s="24">
        <v>1565</v>
      </c>
      <c r="F18" s="30" t="s">
        <v>35</v>
      </c>
      <c r="G18" s="26">
        <v>1</v>
      </c>
      <c r="H18" s="30">
        <v>1</v>
      </c>
      <c r="I18" s="29" t="s">
        <v>35</v>
      </c>
      <c r="J18" s="26" t="s">
        <v>35</v>
      </c>
      <c r="K18" s="31" t="s">
        <v>35</v>
      </c>
      <c r="L18" s="30" t="s">
        <v>35</v>
      </c>
      <c r="M18" s="26" t="s">
        <v>35</v>
      </c>
      <c r="N18" s="30" t="s">
        <v>35</v>
      </c>
      <c r="O18" s="29">
        <v>1</v>
      </c>
      <c r="P18" s="26">
        <v>2</v>
      </c>
      <c r="Q18" s="31">
        <v>3</v>
      </c>
      <c r="R18" s="22">
        <v>848</v>
      </c>
      <c r="S18" s="23">
        <v>715</v>
      </c>
      <c r="T18" s="24">
        <f t="shared" si="0"/>
        <v>1563</v>
      </c>
      <c r="U18" s="22">
        <v>3</v>
      </c>
      <c r="V18" s="27" t="s">
        <v>38</v>
      </c>
      <c r="W18" s="28">
        <v>367</v>
      </c>
    </row>
    <row r="19" spans="1:23" ht="21" customHeight="1" thickBot="1">
      <c r="A19" s="10">
        <v>13</v>
      </c>
      <c r="B19" s="11" t="s">
        <v>28</v>
      </c>
      <c r="C19" s="33">
        <v>720</v>
      </c>
      <c r="D19" s="34">
        <v>688</v>
      </c>
      <c r="E19" s="35">
        <v>1408</v>
      </c>
      <c r="F19" s="50" t="s">
        <v>35</v>
      </c>
      <c r="G19" s="37">
        <v>3</v>
      </c>
      <c r="H19" s="50">
        <v>3</v>
      </c>
      <c r="I19" s="38">
        <v>2</v>
      </c>
      <c r="J19" s="37" t="s">
        <v>35</v>
      </c>
      <c r="K19" s="39">
        <v>2</v>
      </c>
      <c r="L19" s="50">
        <v>1</v>
      </c>
      <c r="M19" s="37">
        <v>3</v>
      </c>
      <c r="N19" s="36">
        <v>4</v>
      </c>
      <c r="O19" s="38">
        <v>3</v>
      </c>
      <c r="P19" s="37" t="s">
        <v>35</v>
      </c>
      <c r="Q19" s="39">
        <v>3</v>
      </c>
      <c r="R19" s="33">
        <v>716</v>
      </c>
      <c r="S19" s="34">
        <v>694</v>
      </c>
      <c r="T19" s="35">
        <f t="shared" si="0"/>
        <v>1410</v>
      </c>
      <c r="U19" s="33">
        <v>4</v>
      </c>
      <c r="V19" s="40" t="s">
        <v>37</v>
      </c>
      <c r="W19" s="41">
        <v>392</v>
      </c>
    </row>
    <row r="20" spans="1:23" ht="21" customHeight="1" thickBot="1">
      <c r="A20" s="171" t="s">
        <v>47</v>
      </c>
      <c r="B20" s="172"/>
      <c r="C20" s="42">
        <f t="shared" ref="C20:R20" si="1">SUM(C7:C19)</f>
        <v>12897</v>
      </c>
      <c r="D20" s="43">
        <f t="shared" si="1"/>
        <v>12680</v>
      </c>
      <c r="E20" s="44">
        <f t="shared" si="1"/>
        <v>25577</v>
      </c>
      <c r="F20" s="45">
        <f t="shared" si="1"/>
        <v>8</v>
      </c>
      <c r="G20" s="43">
        <f t="shared" si="1"/>
        <v>16</v>
      </c>
      <c r="H20" s="46">
        <f t="shared" si="1"/>
        <v>24</v>
      </c>
      <c r="I20" s="42">
        <f t="shared" si="1"/>
        <v>5</v>
      </c>
      <c r="J20" s="43">
        <f t="shared" si="1"/>
        <v>5</v>
      </c>
      <c r="K20" s="44">
        <f t="shared" si="1"/>
        <v>10</v>
      </c>
      <c r="L20" s="45">
        <f t="shared" si="1"/>
        <v>24</v>
      </c>
      <c r="M20" s="43">
        <f t="shared" si="1"/>
        <v>23</v>
      </c>
      <c r="N20" s="46">
        <f t="shared" si="1"/>
        <v>47</v>
      </c>
      <c r="O20" s="42">
        <f t="shared" si="1"/>
        <v>36</v>
      </c>
      <c r="P20" s="43">
        <f t="shared" si="1"/>
        <v>25</v>
      </c>
      <c r="Q20" s="44">
        <f t="shared" si="1"/>
        <v>61</v>
      </c>
      <c r="R20" s="42">
        <f t="shared" si="1"/>
        <v>12888</v>
      </c>
      <c r="S20" s="43">
        <f>SUM(S7:S19)</f>
        <v>12689</v>
      </c>
      <c r="T20" s="44">
        <f>SUM(T7:T19)</f>
        <v>25577</v>
      </c>
      <c r="U20" s="42">
        <f>SUM(U7:U19)</f>
        <v>51</v>
      </c>
      <c r="V20" s="48">
        <v>31.094999999999999</v>
      </c>
      <c r="W20" s="47">
        <f>SUM(W7:W19)</f>
        <v>7146</v>
      </c>
    </row>
    <row r="21" spans="1:23" ht="15.75" thickTop="1">
      <c r="C21" s="63"/>
      <c r="D21" s="63"/>
      <c r="E21" s="63"/>
    </row>
    <row r="23" spans="1:23" ht="15.75">
      <c r="R23" s="4" t="s">
        <v>68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57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W5:W6"/>
    <mergeCell ref="O5:O6"/>
    <mergeCell ref="R5:R6"/>
    <mergeCell ref="S5:S6"/>
    <mergeCell ref="T5:T6"/>
    <mergeCell ref="U5:U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</mergeCells>
  <pageMargins left="0.7" right="0.7" top="0.75" bottom="0.75" header="0.3" footer="0.3"/>
  <pageSetup paperSize="5" scale="90" orientation="landscape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activeCell="L23" sqref="L23"/>
    </sheetView>
  </sheetViews>
  <sheetFormatPr defaultRowHeight="15"/>
  <cols>
    <col min="1" max="1" width="5.140625" customWidth="1"/>
    <col min="2" max="2" width="15" customWidth="1"/>
    <col min="3" max="17" width="6.85546875" customWidth="1"/>
    <col min="18" max="19" width="7.5703125" customWidth="1"/>
    <col min="20" max="20" width="7.140625" customWidth="1"/>
    <col min="21" max="21" width="5.140625" customWidth="1"/>
    <col min="23" max="23" width="6.42578125" customWidth="1"/>
  </cols>
  <sheetData>
    <row r="1" spans="1:23" ht="18.7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3" ht="18.75">
      <c r="A2" s="201" t="s">
        <v>69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23" ht="15.75" thickBot="1"/>
    <row r="4" spans="1:23" ht="16.5" thickTop="1" thickBot="1">
      <c r="A4" s="184" t="s">
        <v>1</v>
      </c>
      <c r="B4" s="187" t="s">
        <v>2</v>
      </c>
      <c r="C4" s="181" t="s">
        <v>53</v>
      </c>
      <c r="D4" s="183"/>
      <c r="E4" s="182"/>
      <c r="F4" s="183" t="s">
        <v>6</v>
      </c>
      <c r="G4" s="183"/>
      <c r="H4" s="183"/>
      <c r="I4" s="181" t="s">
        <v>29</v>
      </c>
      <c r="J4" s="183"/>
      <c r="K4" s="182"/>
      <c r="L4" s="183" t="s">
        <v>7</v>
      </c>
      <c r="M4" s="183"/>
      <c r="N4" s="183"/>
      <c r="O4" s="181" t="s">
        <v>8</v>
      </c>
      <c r="P4" s="183"/>
      <c r="Q4" s="182"/>
      <c r="R4" s="181" t="s">
        <v>9</v>
      </c>
      <c r="S4" s="183"/>
      <c r="T4" s="182"/>
      <c r="U4" s="181" t="s">
        <v>10</v>
      </c>
      <c r="V4" s="182"/>
      <c r="W4" s="1" t="s">
        <v>14</v>
      </c>
    </row>
    <row r="5" spans="1:23">
      <c r="A5" s="185"/>
      <c r="B5" s="188"/>
      <c r="C5" s="190" t="s">
        <v>3</v>
      </c>
      <c r="D5" s="192" t="s">
        <v>4</v>
      </c>
      <c r="E5" s="194" t="s">
        <v>5</v>
      </c>
      <c r="F5" s="196" t="s">
        <v>3</v>
      </c>
      <c r="G5" s="192" t="s">
        <v>4</v>
      </c>
      <c r="H5" s="196" t="s">
        <v>5</v>
      </c>
      <c r="I5" s="198" t="s">
        <v>3</v>
      </c>
      <c r="J5" s="192" t="s">
        <v>4</v>
      </c>
      <c r="K5" s="202" t="s">
        <v>5</v>
      </c>
      <c r="L5" s="196" t="s">
        <v>3</v>
      </c>
      <c r="M5" s="192" t="s">
        <v>4</v>
      </c>
      <c r="N5" s="196" t="s">
        <v>5</v>
      </c>
      <c r="O5" s="198" t="s">
        <v>3</v>
      </c>
      <c r="P5" s="192" t="s">
        <v>4</v>
      </c>
      <c r="Q5" s="202" t="s">
        <v>5</v>
      </c>
      <c r="R5" s="198" t="s">
        <v>3</v>
      </c>
      <c r="S5" s="192" t="s">
        <v>4</v>
      </c>
      <c r="T5" s="202" t="s">
        <v>5</v>
      </c>
      <c r="U5" s="198" t="s">
        <v>11</v>
      </c>
      <c r="V5" s="2" t="s">
        <v>12</v>
      </c>
      <c r="W5" s="199" t="s">
        <v>15</v>
      </c>
    </row>
    <row r="6" spans="1:23" ht="15.75" thickBot="1">
      <c r="A6" s="186"/>
      <c r="B6" s="189"/>
      <c r="C6" s="191"/>
      <c r="D6" s="193"/>
      <c r="E6" s="195"/>
      <c r="F6" s="197"/>
      <c r="G6" s="193"/>
      <c r="H6" s="197"/>
      <c r="I6" s="191"/>
      <c r="J6" s="193"/>
      <c r="K6" s="195"/>
      <c r="L6" s="197"/>
      <c r="M6" s="193"/>
      <c r="N6" s="197"/>
      <c r="O6" s="191"/>
      <c r="P6" s="193"/>
      <c r="Q6" s="195"/>
      <c r="R6" s="191"/>
      <c r="S6" s="193"/>
      <c r="T6" s="195"/>
      <c r="U6" s="191"/>
      <c r="V6" s="3" t="s">
        <v>13</v>
      </c>
      <c r="W6" s="200"/>
    </row>
    <row r="7" spans="1:23" ht="21" customHeight="1" thickTop="1">
      <c r="A7" s="6">
        <v>1</v>
      </c>
      <c r="B7" s="7" t="s">
        <v>16</v>
      </c>
      <c r="C7" s="12">
        <v>1633</v>
      </c>
      <c r="D7" s="16">
        <v>1716</v>
      </c>
      <c r="E7" s="14">
        <f>SUM(C7:D7)</f>
        <v>3349</v>
      </c>
      <c r="F7" s="64" t="s">
        <v>35</v>
      </c>
      <c r="G7" s="16">
        <v>1</v>
      </c>
      <c r="H7" s="15">
        <v>1</v>
      </c>
      <c r="I7" s="17" t="s">
        <v>35</v>
      </c>
      <c r="J7" s="13" t="s">
        <v>35</v>
      </c>
      <c r="K7" s="18" t="s">
        <v>35</v>
      </c>
      <c r="L7" s="51" t="s">
        <v>35</v>
      </c>
      <c r="M7" s="13" t="s">
        <v>35</v>
      </c>
      <c r="N7" s="51" t="s">
        <v>35</v>
      </c>
      <c r="O7" s="12">
        <v>5</v>
      </c>
      <c r="P7" s="16">
        <v>6</v>
      </c>
      <c r="Q7" s="14">
        <v>11</v>
      </c>
      <c r="R7" s="12">
        <v>1628</v>
      </c>
      <c r="S7" s="16">
        <v>1711</v>
      </c>
      <c r="T7" s="14">
        <f t="shared" ref="T7:T20" si="0">SUM(R7:S7)</f>
        <v>3339</v>
      </c>
      <c r="U7" s="12">
        <v>4</v>
      </c>
      <c r="V7" s="20" t="s">
        <v>46</v>
      </c>
      <c r="W7" s="21">
        <v>830</v>
      </c>
    </row>
    <row r="8" spans="1:23" ht="21" customHeight="1">
      <c r="A8" s="8">
        <v>2</v>
      </c>
      <c r="B8" s="9" t="s">
        <v>17</v>
      </c>
      <c r="C8" s="22">
        <v>1523</v>
      </c>
      <c r="D8" s="23">
        <v>1518</v>
      </c>
      <c r="E8" s="24">
        <f>SUM(C8:D8)</f>
        <v>3041</v>
      </c>
      <c r="F8" s="30" t="s">
        <v>35</v>
      </c>
      <c r="G8" s="26">
        <v>1</v>
      </c>
      <c r="H8" s="25">
        <v>1</v>
      </c>
      <c r="I8" s="29">
        <v>2</v>
      </c>
      <c r="J8" s="26">
        <v>1</v>
      </c>
      <c r="K8" s="24">
        <v>3</v>
      </c>
      <c r="L8" s="30" t="s">
        <v>35</v>
      </c>
      <c r="M8" s="26">
        <v>2</v>
      </c>
      <c r="N8" s="30">
        <v>2</v>
      </c>
      <c r="O8" s="29">
        <v>2</v>
      </c>
      <c r="P8" s="26">
        <v>1</v>
      </c>
      <c r="Q8" s="31">
        <v>3</v>
      </c>
      <c r="R8" s="22">
        <v>1519</v>
      </c>
      <c r="S8" s="23">
        <v>1519</v>
      </c>
      <c r="T8" s="24">
        <f t="shared" si="0"/>
        <v>3038</v>
      </c>
      <c r="U8" s="22">
        <v>5</v>
      </c>
      <c r="V8" s="27" t="s">
        <v>49</v>
      </c>
      <c r="W8" s="28">
        <v>960</v>
      </c>
    </row>
    <row r="9" spans="1:23" ht="21" customHeight="1">
      <c r="A9" s="8">
        <v>3</v>
      </c>
      <c r="B9" s="9" t="s">
        <v>18</v>
      </c>
      <c r="C9" s="22">
        <v>1415</v>
      </c>
      <c r="D9" s="23">
        <v>1382</v>
      </c>
      <c r="E9" s="24">
        <f>SUM(C9:D9)</f>
        <v>2797</v>
      </c>
      <c r="F9" s="30" t="s">
        <v>35</v>
      </c>
      <c r="G9" s="26">
        <v>1</v>
      </c>
      <c r="H9" s="30">
        <v>1</v>
      </c>
      <c r="I9" s="29" t="s">
        <v>35</v>
      </c>
      <c r="J9" s="26" t="s">
        <v>35</v>
      </c>
      <c r="K9" s="31" t="s">
        <v>35</v>
      </c>
      <c r="L9" s="25">
        <v>1</v>
      </c>
      <c r="M9" s="26" t="s">
        <v>35</v>
      </c>
      <c r="N9" s="25">
        <v>1</v>
      </c>
      <c r="O9" s="29">
        <v>2</v>
      </c>
      <c r="P9" s="23">
        <v>3</v>
      </c>
      <c r="Q9" s="24">
        <v>5</v>
      </c>
      <c r="R9" s="22">
        <v>1414</v>
      </c>
      <c r="S9" s="23">
        <v>1380</v>
      </c>
      <c r="T9" s="24">
        <f t="shared" si="0"/>
        <v>2794</v>
      </c>
      <c r="U9" s="22">
        <v>4</v>
      </c>
      <c r="V9" s="27" t="s">
        <v>41</v>
      </c>
      <c r="W9" s="28">
        <v>868</v>
      </c>
    </row>
    <row r="10" spans="1:23" ht="21" customHeight="1">
      <c r="A10" s="8">
        <v>4</v>
      </c>
      <c r="B10" s="9" t="s">
        <v>19</v>
      </c>
      <c r="C10" s="22">
        <v>735</v>
      </c>
      <c r="D10" s="23">
        <v>799</v>
      </c>
      <c r="E10" s="24">
        <f>SUM(C10:D10)</f>
        <v>1534</v>
      </c>
      <c r="F10" s="30">
        <v>1</v>
      </c>
      <c r="G10" s="26">
        <v>2</v>
      </c>
      <c r="H10" s="30">
        <v>3</v>
      </c>
      <c r="I10" s="29" t="s">
        <v>35</v>
      </c>
      <c r="J10" s="26">
        <v>1</v>
      </c>
      <c r="K10" s="24">
        <v>1</v>
      </c>
      <c r="L10" s="30" t="s">
        <v>35</v>
      </c>
      <c r="M10" s="26" t="s">
        <v>35</v>
      </c>
      <c r="N10" s="30" t="s">
        <v>35</v>
      </c>
      <c r="O10" s="29" t="s">
        <v>35</v>
      </c>
      <c r="P10" s="26" t="s">
        <v>35</v>
      </c>
      <c r="Q10" s="31" t="s">
        <v>35</v>
      </c>
      <c r="R10" s="22">
        <v>736</v>
      </c>
      <c r="S10" s="23">
        <v>800</v>
      </c>
      <c r="T10" s="24">
        <f t="shared" si="0"/>
        <v>1536</v>
      </c>
      <c r="U10" s="22">
        <v>3</v>
      </c>
      <c r="V10" s="27" t="s">
        <v>36</v>
      </c>
      <c r="W10" s="28">
        <v>430</v>
      </c>
    </row>
    <row r="11" spans="1:23" ht="21" customHeight="1">
      <c r="A11" s="8">
        <v>5</v>
      </c>
      <c r="B11" s="9" t="s">
        <v>20</v>
      </c>
      <c r="C11" s="22">
        <v>1018</v>
      </c>
      <c r="D11" s="23">
        <v>1001</v>
      </c>
      <c r="E11" s="24">
        <v>2019</v>
      </c>
      <c r="F11" s="49" t="s">
        <v>35</v>
      </c>
      <c r="G11" s="26">
        <v>1</v>
      </c>
      <c r="H11" s="49">
        <v>1</v>
      </c>
      <c r="I11" s="29" t="s">
        <v>35</v>
      </c>
      <c r="J11" s="26" t="s">
        <v>35</v>
      </c>
      <c r="K11" s="31" t="s">
        <v>35</v>
      </c>
      <c r="L11" s="30">
        <v>11</v>
      </c>
      <c r="M11" s="26">
        <v>10</v>
      </c>
      <c r="N11" s="30">
        <v>21</v>
      </c>
      <c r="O11" s="29">
        <v>5</v>
      </c>
      <c r="P11" s="26">
        <v>5</v>
      </c>
      <c r="Q11" s="31">
        <v>10</v>
      </c>
      <c r="R11" s="22">
        <v>1024</v>
      </c>
      <c r="S11" s="23">
        <v>1007</v>
      </c>
      <c r="T11" s="24">
        <f t="shared" si="0"/>
        <v>2031</v>
      </c>
      <c r="U11" s="22">
        <v>4</v>
      </c>
      <c r="V11" s="27" t="s">
        <v>44</v>
      </c>
      <c r="W11" s="28">
        <v>553</v>
      </c>
    </row>
    <row r="12" spans="1:23" ht="21" customHeight="1">
      <c r="A12" s="8">
        <v>6</v>
      </c>
      <c r="B12" s="9" t="s">
        <v>21</v>
      </c>
      <c r="C12" s="22">
        <v>828</v>
      </c>
      <c r="D12" s="23">
        <v>758</v>
      </c>
      <c r="E12" s="24">
        <f t="shared" ref="E12:E19" si="1">SUM(C12:D12)</f>
        <v>1586</v>
      </c>
      <c r="F12" s="30" t="s">
        <v>35</v>
      </c>
      <c r="G12" s="26" t="s">
        <v>35</v>
      </c>
      <c r="H12" s="30" t="s">
        <v>35</v>
      </c>
      <c r="I12" s="29">
        <v>1</v>
      </c>
      <c r="J12" s="26" t="s">
        <v>35</v>
      </c>
      <c r="K12" s="31">
        <v>1</v>
      </c>
      <c r="L12" s="30">
        <v>2</v>
      </c>
      <c r="M12" s="26" t="s">
        <v>35</v>
      </c>
      <c r="N12" s="30">
        <v>2</v>
      </c>
      <c r="O12" s="29">
        <v>1</v>
      </c>
      <c r="P12" s="26">
        <v>1</v>
      </c>
      <c r="Q12" s="24">
        <v>2</v>
      </c>
      <c r="R12" s="22">
        <v>828</v>
      </c>
      <c r="S12" s="23">
        <v>757</v>
      </c>
      <c r="T12" s="24">
        <f t="shared" si="0"/>
        <v>1585</v>
      </c>
      <c r="U12" s="22">
        <v>4</v>
      </c>
      <c r="V12" s="27" t="s">
        <v>40</v>
      </c>
      <c r="W12" s="28">
        <v>413</v>
      </c>
    </row>
    <row r="13" spans="1:23" ht="21" customHeight="1">
      <c r="A13" s="8">
        <v>7</v>
      </c>
      <c r="B13" s="9" t="s">
        <v>22</v>
      </c>
      <c r="C13" s="53">
        <v>508</v>
      </c>
      <c r="D13" s="26">
        <v>514</v>
      </c>
      <c r="E13" s="30">
        <f t="shared" si="1"/>
        <v>1022</v>
      </c>
      <c r="F13" s="54">
        <v>1</v>
      </c>
      <c r="G13" s="26" t="s">
        <v>35</v>
      </c>
      <c r="H13" s="52">
        <v>1</v>
      </c>
      <c r="I13" s="54">
        <v>1</v>
      </c>
      <c r="J13" s="26" t="s">
        <v>35</v>
      </c>
      <c r="K13" s="55">
        <v>1</v>
      </c>
      <c r="L13" s="53">
        <v>1</v>
      </c>
      <c r="M13" s="26">
        <v>2</v>
      </c>
      <c r="N13" s="52">
        <v>3</v>
      </c>
      <c r="O13" s="54">
        <v>1</v>
      </c>
      <c r="P13" s="26" t="s">
        <v>35</v>
      </c>
      <c r="Q13" s="55">
        <v>1</v>
      </c>
      <c r="R13" s="53">
        <v>508</v>
      </c>
      <c r="S13" s="26">
        <v>516</v>
      </c>
      <c r="T13" s="30">
        <f t="shared" si="0"/>
        <v>1024</v>
      </c>
      <c r="U13" s="22">
        <v>4</v>
      </c>
      <c r="V13" s="27" t="s">
        <v>45</v>
      </c>
      <c r="W13" s="28">
        <v>294</v>
      </c>
    </row>
    <row r="14" spans="1:23" ht="21" customHeight="1">
      <c r="A14" s="8">
        <v>8</v>
      </c>
      <c r="B14" s="9" t="s">
        <v>23</v>
      </c>
      <c r="C14" s="29">
        <v>389</v>
      </c>
      <c r="D14" s="26">
        <v>380</v>
      </c>
      <c r="E14" s="31">
        <f t="shared" si="1"/>
        <v>769</v>
      </c>
      <c r="F14" s="30" t="s">
        <v>35</v>
      </c>
      <c r="G14" s="26" t="s">
        <v>35</v>
      </c>
      <c r="H14" s="30" t="s">
        <v>35</v>
      </c>
      <c r="I14" s="29">
        <v>1</v>
      </c>
      <c r="J14" s="26" t="s">
        <v>35</v>
      </c>
      <c r="K14" s="31">
        <v>1</v>
      </c>
      <c r="L14" s="30" t="s">
        <v>35</v>
      </c>
      <c r="M14" s="26" t="s">
        <v>35</v>
      </c>
      <c r="N14" s="30" t="s">
        <v>35</v>
      </c>
      <c r="O14" s="29">
        <v>1</v>
      </c>
      <c r="P14" s="26" t="s">
        <v>35</v>
      </c>
      <c r="Q14" s="31">
        <v>1</v>
      </c>
      <c r="R14" s="29">
        <v>387</v>
      </c>
      <c r="S14" s="26">
        <v>380</v>
      </c>
      <c r="T14" s="31">
        <f t="shared" si="0"/>
        <v>767</v>
      </c>
      <c r="U14" s="22">
        <v>3</v>
      </c>
      <c r="V14" s="27" t="s">
        <v>42</v>
      </c>
      <c r="W14" s="28">
        <v>229</v>
      </c>
    </row>
    <row r="15" spans="1:23" ht="21" customHeight="1">
      <c r="A15" s="8">
        <v>9</v>
      </c>
      <c r="B15" s="9" t="s">
        <v>24</v>
      </c>
      <c r="C15" s="22">
        <v>497</v>
      </c>
      <c r="D15" s="23">
        <v>428</v>
      </c>
      <c r="E15" s="24">
        <f t="shared" si="1"/>
        <v>925</v>
      </c>
      <c r="F15" s="30" t="s">
        <v>35</v>
      </c>
      <c r="G15" s="26" t="s">
        <v>35</v>
      </c>
      <c r="H15" s="30" t="s">
        <v>35</v>
      </c>
      <c r="I15" s="29" t="s">
        <v>35</v>
      </c>
      <c r="J15" s="26" t="s">
        <v>35</v>
      </c>
      <c r="K15" s="31" t="s">
        <v>35</v>
      </c>
      <c r="L15" s="30" t="s">
        <v>35</v>
      </c>
      <c r="M15" s="26" t="s">
        <v>35</v>
      </c>
      <c r="N15" s="30" t="s">
        <v>35</v>
      </c>
      <c r="O15" s="29">
        <v>1</v>
      </c>
      <c r="P15" s="26">
        <v>3</v>
      </c>
      <c r="Q15" s="31">
        <v>4</v>
      </c>
      <c r="R15" s="22">
        <v>496</v>
      </c>
      <c r="S15" s="23">
        <v>425</v>
      </c>
      <c r="T15" s="24">
        <f t="shared" si="0"/>
        <v>921</v>
      </c>
      <c r="U15" s="22">
        <v>6</v>
      </c>
      <c r="V15" s="27" t="s">
        <v>39</v>
      </c>
      <c r="W15" s="28">
        <v>281</v>
      </c>
    </row>
    <row r="16" spans="1:23" ht="21" customHeight="1">
      <c r="A16" s="8">
        <v>10</v>
      </c>
      <c r="B16" s="9" t="s">
        <v>25</v>
      </c>
      <c r="C16" s="22">
        <v>1465</v>
      </c>
      <c r="D16" s="23">
        <v>1476</v>
      </c>
      <c r="E16" s="24">
        <f t="shared" si="1"/>
        <v>2941</v>
      </c>
      <c r="F16" s="30">
        <v>1</v>
      </c>
      <c r="G16" s="26" t="s">
        <v>35</v>
      </c>
      <c r="H16" s="25">
        <v>1</v>
      </c>
      <c r="I16" s="29">
        <v>2</v>
      </c>
      <c r="J16" s="26">
        <v>1</v>
      </c>
      <c r="K16" s="31">
        <v>3</v>
      </c>
      <c r="L16" s="25">
        <v>1</v>
      </c>
      <c r="M16" s="23">
        <v>2</v>
      </c>
      <c r="N16" s="25">
        <v>3</v>
      </c>
      <c r="O16" s="29" t="s">
        <v>35</v>
      </c>
      <c r="P16" s="26" t="s">
        <v>35</v>
      </c>
      <c r="Q16" s="31" t="s">
        <v>35</v>
      </c>
      <c r="R16" s="22">
        <v>1465</v>
      </c>
      <c r="S16" s="23">
        <v>1477</v>
      </c>
      <c r="T16" s="24">
        <f t="shared" si="0"/>
        <v>2942</v>
      </c>
      <c r="U16" s="22">
        <v>3</v>
      </c>
      <c r="V16" s="27" t="s">
        <v>43</v>
      </c>
      <c r="W16" s="28">
        <v>764</v>
      </c>
    </row>
    <row r="17" spans="1:23" ht="21" customHeight="1">
      <c r="A17" s="8">
        <v>11</v>
      </c>
      <c r="B17" s="9" t="s">
        <v>26</v>
      </c>
      <c r="C17" s="22">
        <v>1313</v>
      </c>
      <c r="D17" s="23">
        <v>1308</v>
      </c>
      <c r="E17" s="24">
        <f t="shared" si="1"/>
        <v>2621</v>
      </c>
      <c r="F17" s="30" t="s">
        <v>35</v>
      </c>
      <c r="G17" s="26" t="s">
        <v>35</v>
      </c>
      <c r="H17" s="30" t="s">
        <v>35</v>
      </c>
      <c r="I17" s="29" t="s">
        <v>35</v>
      </c>
      <c r="J17" s="26">
        <v>1</v>
      </c>
      <c r="K17" s="31">
        <v>1</v>
      </c>
      <c r="L17" s="30" t="s">
        <v>35</v>
      </c>
      <c r="M17" s="26" t="s">
        <v>35</v>
      </c>
      <c r="N17" s="30" t="s">
        <v>35</v>
      </c>
      <c r="O17" s="22">
        <v>7</v>
      </c>
      <c r="P17" s="23">
        <v>9</v>
      </c>
      <c r="Q17" s="24">
        <v>16</v>
      </c>
      <c r="R17" s="22">
        <v>1306</v>
      </c>
      <c r="S17" s="23">
        <v>1298</v>
      </c>
      <c r="T17" s="24">
        <f t="shared" si="0"/>
        <v>2604</v>
      </c>
      <c r="U17" s="22">
        <v>4</v>
      </c>
      <c r="V17" s="27" t="s">
        <v>41</v>
      </c>
      <c r="W17" s="28">
        <v>786</v>
      </c>
    </row>
    <row r="18" spans="1:23" ht="21" customHeight="1">
      <c r="A18" s="8">
        <v>12</v>
      </c>
      <c r="B18" s="9" t="s">
        <v>27</v>
      </c>
      <c r="C18" s="22">
        <v>848</v>
      </c>
      <c r="D18" s="23">
        <v>715</v>
      </c>
      <c r="E18" s="24">
        <f t="shared" si="1"/>
        <v>1563</v>
      </c>
      <c r="F18" s="30">
        <v>1</v>
      </c>
      <c r="G18" s="26">
        <v>3</v>
      </c>
      <c r="H18" s="30">
        <v>4</v>
      </c>
      <c r="I18" s="29" t="s">
        <v>35</v>
      </c>
      <c r="J18" s="26" t="s">
        <v>35</v>
      </c>
      <c r="K18" s="31" t="s">
        <v>35</v>
      </c>
      <c r="L18" s="30">
        <v>1</v>
      </c>
      <c r="M18" s="26" t="s">
        <v>35</v>
      </c>
      <c r="N18" s="30">
        <v>1</v>
      </c>
      <c r="O18" s="29">
        <v>3</v>
      </c>
      <c r="P18" s="26">
        <v>1</v>
      </c>
      <c r="Q18" s="31">
        <v>4</v>
      </c>
      <c r="R18" s="22">
        <v>847</v>
      </c>
      <c r="S18" s="23">
        <v>717</v>
      </c>
      <c r="T18" s="24">
        <f t="shared" si="0"/>
        <v>1564</v>
      </c>
      <c r="U18" s="22">
        <v>3</v>
      </c>
      <c r="V18" s="27" t="s">
        <v>38</v>
      </c>
      <c r="W18" s="28">
        <v>366</v>
      </c>
    </row>
    <row r="19" spans="1:23" ht="21" customHeight="1" thickBot="1">
      <c r="A19" s="10">
        <v>13</v>
      </c>
      <c r="B19" s="11" t="s">
        <v>28</v>
      </c>
      <c r="C19" s="33">
        <v>716</v>
      </c>
      <c r="D19" s="34">
        <v>694</v>
      </c>
      <c r="E19" s="35">
        <f t="shared" si="1"/>
        <v>1410</v>
      </c>
      <c r="F19" s="50">
        <v>2</v>
      </c>
      <c r="G19" s="37" t="s">
        <v>35</v>
      </c>
      <c r="H19" s="50">
        <v>2</v>
      </c>
      <c r="I19" s="38" t="s">
        <v>35</v>
      </c>
      <c r="J19" s="37">
        <v>1</v>
      </c>
      <c r="K19" s="39">
        <v>1</v>
      </c>
      <c r="L19" s="50" t="s">
        <v>35</v>
      </c>
      <c r="M19" s="37" t="s">
        <v>35</v>
      </c>
      <c r="N19" s="50" t="s">
        <v>35</v>
      </c>
      <c r="O19" s="38" t="s">
        <v>35</v>
      </c>
      <c r="P19" s="37" t="s">
        <v>35</v>
      </c>
      <c r="Q19" s="39" t="s">
        <v>35</v>
      </c>
      <c r="R19" s="33">
        <v>718</v>
      </c>
      <c r="S19" s="34">
        <v>693</v>
      </c>
      <c r="T19" s="35">
        <f t="shared" si="0"/>
        <v>1411</v>
      </c>
      <c r="U19" s="33">
        <v>4</v>
      </c>
      <c r="V19" s="40" t="s">
        <v>37</v>
      </c>
      <c r="W19" s="41">
        <v>391</v>
      </c>
    </row>
    <row r="20" spans="1:23" ht="21" customHeight="1" thickBot="1">
      <c r="A20" s="171" t="s">
        <v>47</v>
      </c>
      <c r="B20" s="172"/>
      <c r="C20" s="42">
        <f>SUM(C7:C19)</f>
        <v>12888</v>
      </c>
      <c r="D20" s="43">
        <f t="shared" ref="D20:S20" si="2">SUM(D7:D19)</f>
        <v>12689</v>
      </c>
      <c r="E20" s="44">
        <f t="shared" si="2"/>
        <v>25577</v>
      </c>
      <c r="F20" s="45">
        <f t="shared" si="2"/>
        <v>6</v>
      </c>
      <c r="G20" s="43">
        <f t="shared" si="2"/>
        <v>9</v>
      </c>
      <c r="H20" s="46">
        <f t="shared" si="2"/>
        <v>15</v>
      </c>
      <c r="I20" s="42">
        <f t="shared" si="2"/>
        <v>7</v>
      </c>
      <c r="J20" s="43">
        <f t="shared" si="2"/>
        <v>5</v>
      </c>
      <c r="K20" s="44">
        <f t="shared" si="2"/>
        <v>12</v>
      </c>
      <c r="L20" s="45">
        <f t="shared" si="2"/>
        <v>17</v>
      </c>
      <c r="M20" s="43">
        <f t="shared" si="2"/>
        <v>16</v>
      </c>
      <c r="N20" s="46">
        <f t="shared" si="2"/>
        <v>33</v>
      </c>
      <c r="O20" s="42">
        <f t="shared" si="2"/>
        <v>28</v>
      </c>
      <c r="P20" s="43">
        <f t="shared" si="2"/>
        <v>29</v>
      </c>
      <c r="Q20" s="44">
        <f t="shared" si="2"/>
        <v>57</v>
      </c>
      <c r="R20" s="42">
        <f t="shared" si="2"/>
        <v>12876</v>
      </c>
      <c r="S20" s="43">
        <f t="shared" si="2"/>
        <v>12680</v>
      </c>
      <c r="T20" s="44">
        <f t="shared" si="0"/>
        <v>25556</v>
      </c>
      <c r="U20" s="42">
        <f>SUM(U7:U19)</f>
        <v>51</v>
      </c>
      <c r="V20" s="48">
        <v>31.094999999999999</v>
      </c>
      <c r="W20" s="47">
        <f>SUM(W7:W19)</f>
        <v>7165</v>
      </c>
    </row>
    <row r="21" spans="1:23" ht="15.75" thickTop="1">
      <c r="C21" s="63"/>
      <c r="D21" s="63"/>
      <c r="E21" s="63"/>
    </row>
    <row r="23" spans="1:23" ht="15.75">
      <c r="R23" s="4" t="s">
        <v>70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57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W5:W6"/>
    <mergeCell ref="O5:O6"/>
    <mergeCell ref="R5:R6"/>
    <mergeCell ref="S5:S6"/>
    <mergeCell ref="T5:T6"/>
    <mergeCell ref="U5:U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</mergeCells>
  <pageMargins left="0.7" right="0.7" top="0.75" bottom="0.75" header="0.3" footer="0.3"/>
  <pageSetup paperSize="5" scale="90" orientation="landscape" horizontalDpi="4294967292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W30"/>
  <sheetViews>
    <sheetView topLeftCell="A4" workbookViewId="0">
      <selection activeCell="R13" sqref="R13"/>
    </sheetView>
  </sheetViews>
  <sheetFormatPr defaultRowHeight="15"/>
  <cols>
    <col min="1" max="1" width="5.140625" customWidth="1"/>
    <col min="2" max="2" width="17.85546875" customWidth="1"/>
    <col min="3" max="5" width="7.85546875" customWidth="1"/>
    <col min="6" max="17" width="6.140625" customWidth="1"/>
    <col min="18" max="19" width="8.140625" customWidth="1"/>
    <col min="20" max="20" width="8.7109375" customWidth="1"/>
    <col min="21" max="21" width="6.7109375" customWidth="1"/>
    <col min="23" max="23" width="8.28515625" customWidth="1"/>
  </cols>
  <sheetData>
    <row r="1" spans="1:23" ht="18.7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3" ht="18.75">
      <c r="A2" s="201" t="s">
        <v>71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23" ht="15.75" thickBot="1"/>
    <row r="4" spans="1:23" ht="16.5" thickTop="1" thickBot="1">
      <c r="A4" s="184" t="s">
        <v>1</v>
      </c>
      <c r="B4" s="187" t="s">
        <v>2</v>
      </c>
      <c r="C4" s="181" t="s">
        <v>53</v>
      </c>
      <c r="D4" s="183"/>
      <c r="E4" s="182"/>
      <c r="F4" s="183" t="s">
        <v>6</v>
      </c>
      <c r="G4" s="183"/>
      <c r="H4" s="183"/>
      <c r="I4" s="181" t="s">
        <v>29</v>
      </c>
      <c r="J4" s="183"/>
      <c r="K4" s="182"/>
      <c r="L4" s="183" t="s">
        <v>7</v>
      </c>
      <c r="M4" s="183"/>
      <c r="N4" s="183"/>
      <c r="O4" s="181" t="s">
        <v>8</v>
      </c>
      <c r="P4" s="183"/>
      <c r="Q4" s="182"/>
      <c r="R4" s="181" t="s">
        <v>9</v>
      </c>
      <c r="S4" s="183"/>
      <c r="T4" s="182"/>
      <c r="U4" s="181" t="s">
        <v>10</v>
      </c>
      <c r="V4" s="182"/>
      <c r="W4" s="1" t="s">
        <v>14</v>
      </c>
    </row>
    <row r="5" spans="1:23">
      <c r="A5" s="185"/>
      <c r="B5" s="188"/>
      <c r="C5" s="190" t="s">
        <v>3</v>
      </c>
      <c r="D5" s="192" t="s">
        <v>4</v>
      </c>
      <c r="E5" s="194" t="s">
        <v>5</v>
      </c>
      <c r="F5" s="196" t="s">
        <v>3</v>
      </c>
      <c r="G5" s="192" t="s">
        <v>4</v>
      </c>
      <c r="H5" s="196" t="s">
        <v>5</v>
      </c>
      <c r="I5" s="198" t="s">
        <v>3</v>
      </c>
      <c r="J5" s="192" t="s">
        <v>4</v>
      </c>
      <c r="K5" s="202" t="s">
        <v>5</v>
      </c>
      <c r="L5" s="196" t="s">
        <v>3</v>
      </c>
      <c r="M5" s="192" t="s">
        <v>4</v>
      </c>
      <c r="N5" s="196" t="s">
        <v>5</v>
      </c>
      <c r="O5" s="198" t="s">
        <v>3</v>
      </c>
      <c r="P5" s="192" t="s">
        <v>4</v>
      </c>
      <c r="Q5" s="202" t="s">
        <v>5</v>
      </c>
      <c r="R5" s="198" t="s">
        <v>3</v>
      </c>
      <c r="S5" s="192" t="s">
        <v>4</v>
      </c>
      <c r="T5" s="202" t="s">
        <v>5</v>
      </c>
      <c r="U5" s="198" t="s">
        <v>11</v>
      </c>
      <c r="V5" s="2" t="s">
        <v>12</v>
      </c>
      <c r="W5" s="199" t="s">
        <v>15</v>
      </c>
    </row>
    <row r="6" spans="1:23" ht="15.75" thickBot="1">
      <c r="A6" s="186"/>
      <c r="B6" s="189"/>
      <c r="C6" s="191"/>
      <c r="D6" s="193"/>
      <c r="E6" s="195"/>
      <c r="F6" s="197"/>
      <c r="G6" s="193"/>
      <c r="H6" s="197"/>
      <c r="I6" s="191"/>
      <c r="J6" s="193"/>
      <c r="K6" s="195"/>
      <c r="L6" s="197"/>
      <c r="M6" s="193"/>
      <c r="N6" s="197"/>
      <c r="O6" s="191"/>
      <c r="P6" s="193"/>
      <c r="Q6" s="195"/>
      <c r="R6" s="191"/>
      <c r="S6" s="193"/>
      <c r="T6" s="195"/>
      <c r="U6" s="191"/>
      <c r="V6" s="3" t="s">
        <v>13</v>
      </c>
      <c r="W6" s="200"/>
    </row>
    <row r="7" spans="1:23" ht="21.75" customHeight="1" thickTop="1">
      <c r="A7" s="6">
        <v>1</v>
      </c>
      <c r="B7" s="7" t="s">
        <v>16</v>
      </c>
      <c r="C7" s="12">
        <v>1628</v>
      </c>
      <c r="D7" s="16">
        <v>1711</v>
      </c>
      <c r="E7" s="14">
        <f t="shared" ref="E7:E20" si="0">SUM(C7:D7)</f>
        <v>3339</v>
      </c>
      <c r="F7" s="64">
        <v>1</v>
      </c>
      <c r="G7" s="16">
        <v>2</v>
      </c>
      <c r="H7" s="15">
        <v>3</v>
      </c>
      <c r="I7" s="17" t="s">
        <v>35</v>
      </c>
      <c r="J7" s="13" t="s">
        <v>35</v>
      </c>
      <c r="K7" s="18" t="s">
        <v>35</v>
      </c>
      <c r="L7" s="51">
        <v>3</v>
      </c>
      <c r="M7" s="13">
        <v>2</v>
      </c>
      <c r="N7" s="51">
        <v>5</v>
      </c>
      <c r="O7" s="12">
        <v>6</v>
      </c>
      <c r="P7" s="16">
        <v>3</v>
      </c>
      <c r="Q7" s="14">
        <v>9</v>
      </c>
      <c r="R7" s="12">
        <v>1626</v>
      </c>
      <c r="S7" s="16">
        <v>1712</v>
      </c>
      <c r="T7" s="14">
        <f>SUM(R7:S7)</f>
        <v>3338</v>
      </c>
      <c r="U7" s="12">
        <v>4</v>
      </c>
      <c r="V7" s="20" t="s">
        <v>46</v>
      </c>
      <c r="W7" s="21">
        <v>829</v>
      </c>
    </row>
    <row r="8" spans="1:23" ht="21.75" customHeight="1">
      <c r="A8" s="8">
        <v>2</v>
      </c>
      <c r="B8" s="9" t="s">
        <v>17</v>
      </c>
      <c r="C8" s="22">
        <v>1519</v>
      </c>
      <c r="D8" s="23">
        <v>1519</v>
      </c>
      <c r="E8" s="24">
        <f t="shared" si="0"/>
        <v>3038</v>
      </c>
      <c r="F8" s="30">
        <v>4</v>
      </c>
      <c r="G8" s="26">
        <v>4</v>
      </c>
      <c r="H8" s="25">
        <v>8</v>
      </c>
      <c r="I8" s="29">
        <v>2</v>
      </c>
      <c r="J8" s="26">
        <v>1</v>
      </c>
      <c r="K8" s="24">
        <v>3</v>
      </c>
      <c r="L8" s="30">
        <v>1</v>
      </c>
      <c r="M8" s="26">
        <v>3</v>
      </c>
      <c r="N8" s="30">
        <v>4</v>
      </c>
      <c r="O8" s="29">
        <v>7</v>
      </c>
      <c r="P8" s="26">
        <v>5</v>
      </c>
      <c r="Q8" s="31">
        <v>12</v>
      </c>
      <c r="R8" s="22">
        <v>1515</v>
      </c>
      <c r="S8" s="23">
        <v>1520</v>
      </c>
      <c r="T8" s="24">
        <f t="shared" ref="T8:T19" si="1">SUM(R8:S8)</f>
        <v>3035</v>
      </c>
      <c r="U8" s="22">
        <v>5</v>
      </c>
      <c r="V8" s="27" t="s">
        <v>49</v>
      </c>
      <c r="W8" s="28">
        <v>955</v>
      </c>
    </row>
    <row r="9" spans="1:23" ht="21.75" customHeight="1">
      <c r="A9" s="8">
        <v>3</v>
      </c>
      <c r="B9" s="9" t="s">
        <v>18</v>
      </c>
      <c r="C9" s="22">
        <v>1414</v>
      </c>
      <c r="D9" s="23">
        <v>1380</v>
      </c>
      <c r="E9" s="24">
        <f t="shared" si="0"/>
        <v>2794</v>
      </c>
      <c r="F9" s="30" t="s">
        <v>35</v>
      </c>
      <c r="G9" s="26" t="s">
        <v>35</v>
      </c>
      <c r="H9" s="30" t="s">
        <v>35</v>
      </c>
      <c r="I9" s="29" t="s">
        <v>35</v>
      </c>
      <c r="J9" s="26" t="s">
        <v>35</v>
      </c>
      <c r="K9" s="31" t="s">
        <v>35</v>
      </c>
      <c r="L9" s="25">
        <v>8</v>
      </c>
      <c r="M9" s="26">
        <v>4</v>
      </c>
      <c r="N9" s="25">
        <v>12</v>
      </c>
      <c r="O9" s="29">
        <v>6</v>
      </c>
      <c r="P9" s="23">
        <v>6</v>
      </c>
      <c r="Q9" s="24">
        <v>12</v>
      </c>
      <c r="R9" s="22">
        <v>1416</v>
      </c>
      <c r="S9" s="23">
        <v>1378</v>
      </c>
      <c r="T9" s="24">
        <f t="shared" si="1"/>
        <v>2794</v>
      </c>
      <c r="U9" s="22">
        <v>4</v>
      </c>
      <c r="V9" s="27" t="s">
        <v>41</v>
      </c>
      <c r="W9" s="28">
        <v>872</v>
      </c>
    </row>
    <row r="10" spans="1:23" ht="21.75" customHeight="1">
      <c r="A10" s="8">
        <v>4</v>
      </c>
      <c r="B10" s="9" t="s">
        <v>19</v>
      </c>
      <c r="C10" s="22">
        <v>736</v>
      </c>
      <c r="D10" s="23">
        <v>800</v>
      </c>
      <c r="E10" s="24">
        <f t="shared" si="0"/>
        <v>1536</v>
      </c>
      <c r="F10" s="30" t="s">
        <v>35</v>
      </c>
      <c r="G10" s="26" t="s">
        <v>35</v>
      </c>
      <c r="H10" s="30" t="s">
        <v>35</v>
      </c>
      <c r="I10" s="29" t="s">
        <v>35</v>
      </c>
      <c r="J10" s="26" t="s">
        <v>35</v>
      </c>
      <c r="K10" s="31" t="s">
        <v>35</v>
      </c>
      <c r="L10" s="30" t="s">
        <v>35</v>
      </c>
      <c r="M10" s="26">
        <v>1</v>
      </c>
      <c r="N10" s="30">
        <v>1</v>
      </c>
      <c r="O10" s="29">
        <v>1</v>
      </c>
      <c r="P10" s="26" t="s">
        <v>35</v>
      </c>
      <c r="Q10" s="31">
        <v>1</v>
      </c>
      <c r="R10" s="22">
        <v>735</v>
      </c>
      <c r="S10" s="23">
        <v>801</v>
      </c>
      <c r="T10" s="24">
        <f t="shared" si="1"/>
        <v>1536</v>
      </c>
      <c r="U10" s="22">
        <v>3</v>
      </c>
      <c r="V10" s="27" t="s">
        <v>36</v>
      </c>
      <c r="W10" s="28">
        <v>431</v>
      </c>
    </row>
    <row r="11" spans="1:23" ht="21.75" customHeight="1">
      <c r="A11" s="8">
        <v>5</v>
      </c>
      <c r="B11" s="9" t="s">
        <v>20</v>
      </c>
      <c r="C11" s="22">
        <v>1024</v>
      </c>
      <c r="D11" s="23">
        <v>1007</v>
      </c>
      <c r="E11" s="24">
        <f t="shared" si="0"/>
        <v>2031</v>
      </c>
      <c r="F11" s="49" t="s">
        <v>35</v>
      </c>
      <c r="G11" s="26" t="s">
        <v>35</v>
      </c>
      <c r="H11" s="49" t="s">
        <v>35</v>
      </c>
      <c r="I11" s="29">
        <v>1</v>
      </c>
      <c r="J11" s="26">
        <v>1</v>
      </c>
      <c r="K11" s="31">
        <v>2</v>
      </c>
      <c r="L11" s="30">
        <v>7</v>
      </c>
      <c r="M11" s="26">
        <v>8</v>
      </c>
      <c r="N11" s="30">
        <v>15</v>
      </c>
      <c r="O11" s="29" t="s">
        <v>35</v>
      </c>
      <c r="P11" s="26">
        <v>1</v>
      </c>
      <c r="Q11" s="31">
        <v>1</v>
      </c>
      <c r="R11" s="22">
        <v>1030</v>
      </c>
      <c r="S11" s="23">
        <v>1013</v>
      </c>
      <c r="T11" s="24">
        <f t="shared" si="1"/>
        <v>2043</v>
      </c>
      <c r="U11" s="22">
        <v>4</v>
      </c>
      <c r="V11" s="27" t="s">
        <v>44</v>
      </c>
      <c r="W11" s="28">
        <v>556</v>
      </c>
    </row>
    <row r="12" spans="1:23" ht="21.75" customHeight="1">
      <c r="A12" s="8">
        <v>6</v>
      </c>
      <c r="B12" s="9" t="s">
        <v>21</v>
      </c>
      <c r="C12" s="22">
        <v>828</v>
      </c>
      <c r="D12" s="23">
        <v>757</v>
      </c>
      <c r="E12" s="24">
        <f t="shared" si="0"/>
        <v>1585</v>
      </c>
      <c r="F12" s="30" t="s">
        <v>35</v>
      </c>
      <c r="G12" s="26" t="s">
        <v>35</v>
      </c>
      <c r="H12" s="30" t="s">
        <v>35</v>
      </c>
      <c r="I12" s="29">
        <v>2</v>
      </c>
      <c r="J12" s="26" t="s">
        <v>35</v>
      </c>
      <c r="K12" s="31">
        <v>2</v>
      </c>
      <c r="L12" s="30" t="s">
        <v>72</v>
      </c>
      <c r="M12" s="26">
        <v>1</v>
      </c>
      <c r="N12" s="30">
        <v>1</v>
      </c>
      <c r="O12" s="29">
        <v>2</v>
      </c>
      <c r="P12" s="26">
        <v>2</v>
      </c>
      <c r="Q12" s="24">
        <v>4</v>
      </c>
      <c r="R12" s="22">
        <v>824</v>
      </c>
      <c r="S12" s="23">
        <v>756</v>
      </c>
      <c r="T12" s="24">
        <f t="shared" si="1"/>
        <v>1580</v>
      </c>
      <c r="U12" s="22">
        <v>4</v>
      </c>
      <c r="V12" s="27" t="s">
        <v>40</v>
      </c>
      <c r="W12" s="28">
        <v>411</v>
      </c>
    </row>
    <row r="13" spans="1:23" ht="21.75" customHeight="1">
      <c r="A13" s="8">
        <v>7</v>
      </c>
      <c r="B13" s="9" t="s">
        <v>22</v>
      </c>
      <c r="C13" s="53">
        <v>508</v>
      </c>
      <c r="D13" s="26">
        <v>516</v>
      </c>
      <c r="E13" s="30">
        <f t="shared" si="0"/>
        <v>1024</v>
      </c>
      <c r="F13" s="54" t="s">
        <v>35</v>
      </c>
      <c r="G13" s="26" t="s">
        <v>35</v>
      </c>
      <c r="H13" s="52" t="s">
        <v>35</v>
      </c>
      <c r="I13" s="54" t="s">
        <v>35</v>
      </c>
      <c r="J13" s="26" t="s">
        <v>35</v>
      </c>
      <c r="K13" s="55" t="s">
        <v>35</v>
      </c>
      <c r="L13" s="53" t="s">
        <v>35</v>
      </c>
      <c r="M13" s="26" t="s">
        <v>35</v>
      </c>
      <c r="N13" s="52" t="s">
        <v>35</v>
      </c>
      <c r="O13" s="54" t="s">
        <v>35</v>
      </c>
      <c r="P13" s="26" t="s">
        <v>35</v>
      </c>
      <c r="Q13" s="55" t="s">
        <v>35</v>
      </c>
      <c r="R13" s="53">
        <v>508</v>
      </c>
      <c r="S13" s="26">
        <v>516</v>
      </c>
      <c r="T13" s="30">
        <f t="shared" si="1"/>
        <v>1024</v>
      </c>
      <c r="U13" s="22">
        <v>4</v>
      </c>
      <c r="V13" s="27" t="s">
        <v>45</v>
      </c>
      <c r="W13" s="28">
        <v>294</v>
      </c>
    </row>
    <row r="14" spans="1:23" ht="21.75" customHeight="1">
      <c r="A14" s="8">
        <v>8</v>
      </c>
      <c r="B14" s="9" t="s">
        <v>23</v>
      </c>
      <c r="C14" s="29">
        <v>387</v>
      </c>
      <c r="D14" s="26">
        <v>380</v>
      </c>
      <c r="E14" s="31">
        <f t="shared" si="0"/>
        <v>767</v>
      </c>
      <c r="F14" s="30" t="s">
        <v>35</v>
      </c>
      <c r="G14" s="26" t="s">
        <v>35</v>
      </c>
      <c r="H14" s="30" t="s">
        <v>35</v>
      </c>
      <c r="I14" s="29" t="s">
        <v>35</v>
      </c>
      <c r="J14" s="26" t="s">
        <v>35</v>
      </c>
      <c r="K14" s="31" t="s">
        <v>35</v>
      </c>
      <c r="L14" s="30" t="s">
        <v>35</v>
      </c>
      <c r="M14" s="26">
        <v>1</v>
      </c>
      <c r="N14" s="30">
        <v>1</v>
      </c>
      <c r="O14" s="29" t="s">
        <v>35</v>
      </c>
      <c r="P14" s="26" t="s">
        <v>35</v>
      </c>
      <c r="Q14" s="31" t="s">
        <v>35</v>
      </c>
      <c r="R14" s="29">
        <v>387</v>
      </c>
      <c r="S14" s="26">
        <v>381</v>
      </c>
      <c r="T14" s="31">
        <f t="shared" si="1"/>
        <v>768</v>
      </c>
      <c r="U14" s="22">
        <v>3</v>
      </c>
      <c r="V14" s="27" t="s">
        <v>42</v>
      </c>
      <c r="W14" s="28">
        <v>229</v>
      </c>
    </row>
    <row r="15" spans="1:23" ht="21.75" customHeight="1">
      <c r="A15" s="8">
        <v>9</v>
      </c>
      <c r="B15" s="9" t="s">
        <v>24</v>
      </c>
      <c r="C15" s="22">
        <v>496</v>
      </c>
      <c r="D15" s="23">
        <v>425</v>
      </c>
      <c r="E15" s="24">
        <f t="shared" si="0"/>
        <v>921</v>
      </c>
      <c r="F15" s="30" t="s">
        <v>35</v>
      </c>
      <c r="G15" s="26">
        <v>1</v>
      </c>
      <c r="H15" s="30">
        <v>1</v>
      </c>
      <c r="I15" s="29" t="s">
        <v>35</v>
      </c>
      <c r="J15" s="26" t="s">
        <v>35</v>
      </c>
      <c r="K15" s="31" t="s">
        <v>35</v>
      </c>
      <c r="L15" s="30">
        <v>2</v>
      </c>
      <c r="M15" s="26">
        <v>1</v>
      </c>
      <c r="N15" s="30">
        <v>3</v>
      </c>
      <c r="O15" s="29">
        <v>1</v>
      </c>
      <c r="P15" s="26">
        <v>1</v>
      </c>
      <c r="Q15" s="31">
        <v>2</v>
      </c>
      <c r="R15" s="22">
        <v>497</v>
      </c>
      <c r="S15" s="23">
        <v>426</v>
      </c>
      <c r="T15" s="24">
        <f t="shared" si="1"/>
        <v>923</v>
      </c>
      <c r="U15" s="22">
        <v>6</v>
      </c>
      <c r="V15" s="27" t="s">
        <v>39</v>
      </c>
      <c r="W15" s="28">
        <v>283</v>
      </c>
    </row>
    <row r="16" spans="1:23" ht="21.75" customHeight="1">
      <c r="A16" s="8">
        <v>10</v>
      </c>
      <c r="B16" s="9" t="s">
        <v>25</v>
      </c>
      <c r="C16" s="22">
        <v>1465</v>
      </c>
      <c r="D16" s="23">
        <v>1477</v>
      </c>
      <c r="E16" s="24">
        <f t="shared" si="0"/>
        <v>2942</v>
      </c>
      <c r="F16" s="30">
        <v>1</v>
      </c>
      <c r="G16" s="26">
        <v>1</v>
      </c>
      <c r="H16" s="25">
        <v>2</v>
      </c>
      <c r="I16" s="29">
        <v>3</v>
      </c>
      <c r="J16" s="26" t="s">
        <v>35</v>
      </c>
      <c r="K16" s="31">
        <v>3</v>
      </c>
      <c r="L16" s="25">
        <v>6</v>
      </c>
      <c r="M16" s="23">
        <v>4</v>
      </c>
      <c r="N16" s="25">
        <v>10</v>
      </c>
      <c r="O16" s="29">
        <v>1</v>
      </c>
      <c r="P16" s="26">
        <v>1</v>
      </c>
      <c r="Q16" s="31">
        <v>2</v>
      </c>
      <c r="R16" s="22">
        <v>1468</v>
      </c>
      <c r="S16" s="23">
        <v>1481</v>
      </c>
      <c r="T16" s="24">
        <f t="shared" si="1"/>
        <v>2949</v>
      </c>
      <c r="U16" s="22">
        <v>3</v>
      </c>
      <c r="V16" s="27" t="s">
        <v>43</v>
      </c>
      <c r="W16" s="28">
        <v>763</v>
      </c>
    </row>
    <row r="17" spans="1:23" ht="21.75" customHeight="1">
      <c r="A17" s="8">
        <v>11</v>
      </c>
      <c r="B17" s="9" t="s">
        <v>26</v>
      </c>
      <c r="C17" s="22">
        <v>1306</v>
      </c>
      <c r="D17" s="23">
        <v>1298</v>
      </c>
      <c r="E17" s="24">
        <f t="shared" si="0"/>
        <v>2604</v>
      </c>
      <c r="F17" s="30" t="s">
        <v>35</v>
      </c>
      <c r="G17" s="26" t="s">
        <v>35</v>
      </c>
      <c r="H17" s="30" t="s">
        <v>35</v>
      </c>
      <c r="I17" s="29" t="s">
        <v>35</v>
      </c>
      <c r="J17" s="26">
        <v>1</v>
      </c>
      <c r="K17" s="31">
        <v>1</v>
      </c>
      <c r="L17" s="30" t="s">
        <v>35</v>
      </c>
      <c r="M17" s="26" t="s">
        <v>35</v>
      </c>
      <c r="N17" s="30" t="s">
        <v>35</v>
      </c>
      <c r="O17" s="22">
        <v>1</v>
      </c>
      <c r="P17" s="23">
        <v>1</v>
      </c>
      <c r="Q17" s="24">
        <v>2</v>
      </c>
      <c r="R17" s="22">
        <v>1305</v>
      </c>
      <c r="S17" s="23">
        <v>1296</v>
      </c>
      <c r="T17" s="24">
        <f t="shared" si="1"/>
        <v>2601</v>
      </c>
      <c r="U17" s="22">
        <v>4</v>
      </c>
      <c r="V17" s="27" t="s">
        <v>41</v>
      </c>
      <c r="W17" s="28">
        <v>788</v>
      </c>
    </row>
    <row r="18" spans="1:23" ht="21.75" customHeight="1">
      <c r="A18" s="8">
        <v>12</v>
      </c>
      <c r="B18" s="9" t="s">
        <v>27</v>
      </c>
      <c r="C18" s="22">
        <v>847</v>
      </c>
      <c r="D18" s="23">
        <v>717</v>
      </c>
      <c r="E18" s="24">
        <f t="shared" si="0"/>
        <v>1564</v>
      </c>
      <c r="F18" s="30">
        <v>1</v>
      </c>
      <c r="G18" s="26" t="s">
        <v>35</v>
      </c>
      <c r="H18" s="30">
        <v>1</v>
      </c>
      <c r="I18" s="29">
        <v>1</v>
      </c>
      <c r="J18" s="26" t="s">
        <v>35</v>
      </c>
      <c r="K18" s="31">
        <v>1</v>
      </c>
      <c r="L18" s="30">
        <v>4</v>
      </c>
      <c r="M18" s="26">
        <v>3</v>
      </c>
      <c r="N18" s="30">
        <v>7</v>
      </c>
      <c r="O18" s="29">
        <v>1</v>
      </c>
      <c r="P18" s="26" t="s">
        <v>35</v>
      </c>
      <c r="Q18" s="31">
        <v>1</v>
      </c>
      <c r="R18" s="22">
        <v>850</v>
      </c>
      <c r="S18" s="23">
        <v>720</v>
      </c>
      <c r="T18" s="24">
        <f t="shared" si="1"/>
        <v>1570</v>
      </c>
      <c r="U18" s="22">
        <v>3</v>
      </c>
      <c r="V18" s="27" t="s">
        <v>38</v>
      </c>
      <c r="W18" s="28">
        <v>384</v>
      </c>
    </row>
    <row r="19" spans="1:23" ht="21.75" customHeight="1" thickBot="1">
      <c r="A19" s="10">
        <v>13</v>
      </c>
      <c r="B19" s="11" t="s">
        <v>28</v>
      </c>
      <c r="C19" s="33">
        <v>718</v>
      </c>
      <c r="D19" s="34">
        <v>693</v>
      </c>
      <c r="E19" s="35">
        <f t="shared" si="0"/>
        <v>1411</v>
      </c>
      <c r="F19" s="50">
        <v>2</v>
      </c>
      <c r="G19" s="37">
        <v>1</v>
      </c>
      <c r="H19" s="50">
        <v>3</v>
      </c>
      <c r="I19" s="38" t="s">
        <v>35</v>
      </c>
      <c r="J19" s="37" t="s">
        <v>35</v>
      </c>
      <c r="K19" s="39" t="s">
        <v>35</v>
      </c>
      <c r="L19" s="50" t="s">
        <v>35</v>
      </c>
      <c r="M19" s="37" t="s">
        <v>35</v>
      </c>
      <c r="N19" s="50" t="s">
        <v>35</v>
      </c>
      <c r="O19" s="38">
        <v>4</v>
      </c>
      <c r="P19" s="37">
        <v>8</v>
      </c>
      <c r="Q19" s="39">
        <v>12</v>
      </c>
      <c r="R19" s="33">
        <v>716</v>
      </c>
      <c r="S19" s="34">
        <v>686</v>
      </c>
      <c r="T19" s="35">
        <f t="shared" si="1"/>
        <v>1402</v>
      </c>
      <c r="U19" s="33">
        <v>4</v>
      </c>
      <c r="V19" s="40" t="s">
        <v>37</v>
      </c>
      <c r="W19" s="41">
        <v>389</v>
      </c>
    </row>
    <row r="20" spans="1:23" ht="21.75" customHeight="1" thickBot="1">
      <c r="A20" s="171" t="s">
        <v>47</v>
      </c>
      <c r="B20" s="172"/>
      <c r="C20" s="42">
        <f>SUM(C7:C19)</f>
        <v>12876</v>
      </c>
      <c r="D20" s="43">
        <f>SUM(D7:D19)</f>
        <v>12680</v>
      </c>
      <c r="E20" s="44">
        <f t="shared" si="0"/>
        <v>25556</v>
      </c>
      <c r="F20" s="45">
        <f t="shared" ref="F20:S20" si="2">SUM(F7:F19)</f>
        <v>9</v>
      </c>
      <c r="G20" s="43">
        <f t="shared" si="2"/>
        <v>9</v>
      </c>
      <c r="H20" s="46">
        <f t="shared" si="2"/>
        <v>18</v>
      </c>
      <c r="I20" s="42">
        <f t="shared" si="2"/>
        <v>9</v>
      </c>
      <c r="J20" s="43">
        <f t="shared" si="2"/>
        <v>3</v>
      </c>
      <c r="K20" s="44">
        <f t="shared" si="2"/>
        <v>12</v>
      </c>
      <c r="L20" s="45">
        <f t="shared" si="2"/>
        <v>31</v>
      </c>
      <c r="M20" s="43">
        <f t="shared" si="2"/>
        <v>28</v>
      </c>
      <c r="N20" s="46">
        <f t="shared" si="2"/>
        <v>59</v>
      </c>
      <c r="O20" s="42">
        <f t="shared" si="2"/>
        <v>30</v>
      </c>
      <c r="P20" s="43">
        <f t="shared" si="2"/>
        <v>28</v>
      </c>
      <c r="Q20" s="44">
        <f t="shared" si="2"/>
        <v>58</v>
      </c>
      <c r="R20" s="42">
        <f t="shared" si="2"/>
        <v>12877</v>
      </c>
      <c r="S20" s="43">
        <f t="shared" si="2"/>
        <v>12686</v>
      </c>
      <c r="T20" s="44">
        <f>SUM(T7:T19)</f>
        <v>25563</v>
      </c>
      <c r="U20" s="42">
        <f>SUM(U7:U19)</f>
        <v>51</v>
      </c>
      <c r="V20" s="48">
        <v>31.094999999999999</v>
      </c>
      <c r="W20" s="47">
        <f>SUM(W7:W19)</f>
        <v>7184</v>
      </c>
    </row>
    <row r="21" spans="1:23" ht="15.75" thickTop="1">
      <c r="C21" s="63"/>
      <c r="D21" s="63"/>
      <c r="E21" s="63"/>
    </row>
    <row r="23" spans="1:23" ht="15.75">
      <c r="R23" s="4" t="s">
        <v>73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57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W5:W6"/>
    <mergeCell ref="O5:O6"/>
    <mergeCell ref="R5:R6"/>
    <mergeCell ref="S5:S6"/>
    <mergeCell ref="T5:T6"/>
    <mergeCell ref="U5:U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</mergeCells>
  <pageMargins left="0.7" right="0.7" top="0.75" bottom="0.75" header="0.3" footer="0.3"/>
  <pageSetup paperSize="5" scale="90" orientation="landscape" horizontalDpi="4294967292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W30"/>
  <sheetViews>
    <sheetView topLeftCell="A6" workbookViewId="0">
      <selection activeCell="P24" sqref="P24"/>
    </sheetView>
  </sheetViews>
  <sheetFormatPr defaultRowHeight="15"/>
  <cols>
    <col min="1" max="1" width="5.28515625" customWidth="1"/>
    <col min="2" max="2" width="17" customWidth="1"/>
    <col min="3" max="3" width="7.85546875" customWidth="1"/>
    <col min="4" max="4" width="7.7109375" customWidth="1"/>
    <col min="5" max="5" width="8.140625" customWidth="1"/>
    <col min="6" max="17" width="5.85546875" customWidth="1"/>
    <col min="18" max="18" width="8.140625" customWidth="1"/>
    <col min="19" max="19" width="7.85546875" customWidth="1"/>
    <col min="20" max="20" width="8" customWidth="1"/>
    <col min="21" max="21" width="5.5703125" customWidth="1"/>
    <col min="22" max="22" width="10.42578125" customWidth="1"/>
    <col min="23" max="23" width="6.85546875" customWidth="1"/>
  </cols>
  <sheetData>
    <row r="1" spans="1:23" ht="18.7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3" ht="18.75">
      <c r="A2" s="201" t="s">
        <v>74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23" ht="15.75" thickBot="1"/>
    <row r="4" spans="1:23" ht="16.5" thickTop="1" thickBot="1">
      <c r="A4" s="184" t="s">
        <v>1</v>
      </c>
      <c r="B4" s="187" t="s">
        <v>2</v>
      </c>
      <c r="C4" s="181" t="s">
        <v>53</v>
      </c>
      <c r="D4" s="183"/>
      <c r="E4" s="182"/>
      <c r="F4" s="183" t="s">
        <v>6</v>
      </c>
      <c r="G4" s="183"/>
      <c r="H4" s="183"/>
      <c r="I4" s="181" t="s">
        <v>29</v>
      </c>
      <c r="J4" s="183"/>
      <c r="K4" s="182"/>
      <c r="L4" s="183" t="s">
        <v>7</v>
      </c>
      <c r="M4" s="183"/>
      <c r="N4" s="183"/>
      <c r="O4" s="181" t="s">
        <v>8</v>
      </c>
      <c r="P4" s="183"/>
      <c r="Q4" s="182"/>
      <c r="R4" s="181" t="s">
        <v>9</v>
      </c>
      <c r="S4" s="183"/>
      <c r="T4" s="182"/>
      <c r="U4" s="181" t="s">
        <v>10</v>
      </c>
      <c r="V4" s="182"/>
      <c r="W4" s="1" t="s">
        <v>14</v>
      </c>
    </row>
    <row r="5" spans="1:23">
      <c r="A5" s="185"/>
      <c r="B5" s="188"/>
      <c r="C5" s="190" t="s">
        <v>3</v>
      </c>
      <c r="D5" s="192" t="s">
        <v>4</v>
      </c>
      <c r="E5" s="194" t="s">
        <v>5</v>
      </c>
      <c r="F5" s="196" t="s">
        <v>3</v>
      </c>
      <c r="G5" s="192" t="s">
        <v>4</v>
      </c>
      <c r="H5" s="196" t="s">
        <v>5</v>
      </c>
      <c r="I5" s="198" t="s">
        <v>3</v>
      </c>
      <c r="J5" s="192" t="s">
        <v>4</v>
      </c>
      <c r="K5" s="202" t="s">
        <v>5</v>
      </c>
      <c r="L5" s="196" t="s">
        <v>3</v>
      </c>
      <c r="M5" s="192" t="s">
        <v>4</v>
      </c>
      <c r="N5" s="196" t="s">
        <v>5</v>
      </c>
      <c r="O5" s="198" t="s">
        <v>3</v>
      </c>
      <c r="P5" s="192" t="s">
        <v>4</v>
      </c>
      <c r="Q5" s="202" t="s">
        <v>5</v>
      </c>
      <c r="R5" s="198" t="s">
        <v>3</v>
      </c>
      <c r="S5" s="192" t="s">
        <v>4</v>
      </c>
      <c r="T5" s="202" t="s">
        <v>5</v>
      </c>
      <c r="U5" s="198" t="s">
        <v>11</v>
      </c>
      <c r="V5" s="2" t="s">
        <v>12</v>
      </c>
      <c r="W5" s="199" t="s">
        <v>15</v>
      </c>
    </row>
    <row r="6" spans="1:23" ht="15.75" thickBot="1">
      <c r="A6" s="186"/>
      <c r="B6" s="189"/>
      <c r="C6" s="191"/>
      <c r="D6" s="193"/>
      <c r="E6" s="195"/>
      <c r="F6" s="197"/>
      <c r="G6" s="193"/>
      <c r="H6" s="197"/>
      <c r="I6" s="191"/>
      <c r="J6" s="193"/>
      <c r="K6" s="195"/>
      <c r="L6" s="197"/>
      <c r="M6" s="193"/>
      <c r="N6" s="197"/>
      <c r="O6" s="191"/>
      <c r="P6" s="193"/>
      <c r="Q6" s="195"/>
      <c r="R6" s="191"/>
      <c r="S6" s="193"/>
      <c r="T6" s="195"/>
      <c r="U6" s="191"/>
      <c r="V6" s="3" t="s">
        <v>13</v>
      </c>
      <c r="W6" s="200"/>
    </row>
    <row r="7" spans="1:23" ht="20.25" customHeight="1" thickTop="1">
      <c r="A7" s="6">
        <v>1</v>
      </c>
      <c r="B7" s="7" t="s">
        <v>16</v>
      </c>
      <c r="C7" s="12">
        <v>1626</v>
      </c>
      <c r="D7" s="16">
        <v>1712</v>
      </c>
      <c r="E7" s="14">
        <f t="shared" ref="E7:E19" si="0">SUM(C7:D7)</f>
        <v>3338</v>
      </c>
      <c r="F7" s="64">
        <v>6</v>
      </c>
      <c r="G7" s="13" t="s">
        <v>35</v>
      </c>
      <c r="H7" s="15">
        <v>6</v>
      </c>
      <c r="I7" s="17">
        <v>1</v>
      </c>
      <c r="J7" s="13" t="s">
        <v>35</v>
      </c>
      <c r="K7" s="18">
        <v>1</v>
      </c>
      <c r="L7" s="51">
        <v>6</v>
      </c>
      <c r="M7" s="13">
        <v>12</v>
      </c>
      <c r="N7" s="51">
        <v>18</v>
      </c>
      <c r="O7" s="12">
        <v>5</v>
      </c>
      <c r="P7" s="16">
        <v>5</v>
      </c>
      <c r="Q7" s="14">
        <v>10</v>
      </c>
      <c r="R7" s="12">
        <v>1632</v>
      </c>
      <c r="S7" s="16">
        <v>1719</v>
      </c>
      <c r="T7" s="14">
        <f t="shared" ref="T7:T16" si="1">SUM(R7:S7)</f>
        <v>3351</v>
      </c>
      <c r="U7" s="12">
        <v>4</v>
      </c>
      <c r="V7" s="20" t="s">
        <v>46</v>
      </c>
      <c r="W7" s="21">
        <v>833</v>
      </c>
    </row>
    <row r="8" spans="1:23" ht="21.75" customHeight="1">
      <c r="A8" s="8">
        <v>2</v>
      </c>
      <c r="B8" s="9" t="s">
        <v>17</v>
      </c>
      <c r="C8" s="22">
        <v>1515</v>
      </c>
      <c r="D8" s="23">
        <v>1520</v>
      </c>
      <c r="E8" s="24">
        <f t="shared" si="0"/>
        <v>3035</v>
      </c>
      <c r="F8" s="30">
        <v>5</v>
      </c>
      <c r="G8" s="26">
        <v>5</v>
      </c>
      <c r="H8" s="25">
        <v>10</v>
      </c>
      <c r="I8" s="29" t="s">
        <v>35</v>
      </c>
      <c r="J8" s="26" t="s">
        <v>35</v>
      </c>
      <c r="K8" s="31" t="s">
        <v>35</v>
      </c>
      <c r="L8" s="30">
        <v>5</v>
      </c>
      <c r="M8" s="26">
        <v>8</v>
      </c>
      <c r="N8" s="30">
        <v>13</v>
      </c>
      <c r="O8" s="29">
        <v>4</v>
      </c>
      <c r="P8" s="26">
        <v>11</v>
      </c>
      <c r="Q8" s="31">
        <v>15</v>
      </c>
      <c r="R8" s="22">
        <v>1521</v>
      </c>
      <c r="S8" s="23">
        <v>1522</v>
      </c>
      <c r="T8" s="24">
        <f t="shared" si="1"/>
        <v>3043</v>
      </c>
      <c r="U8" s="22">
        <v>5</v>
      </c>
      <c r="V8" s="27" t="s">
        <v>49</v>
      </c>
      <c r="W8" s="28">
        <v>959</v>
      </c>
    </row>
    <row r="9" spans="1:23" ht="21.75" customHeight="1">
      <c r="A9" s="8">
        <v>3</v>
      </c>
      <c r="B9" s="9" t="s">
        <v>18</v>
      </c>
      <c r="C9" s="22">
        <v>1416</v>
      </c>
      <c r="D9" s="23">
        <v>1378</v>
      </c>
      <c r="E9" s="24">
        <f t="shared" si="0"/>
        <v>2794</v>
      </c>
      <c r="F9" s="30">
        <v>1</v>
      </c>
      <c r="G9" s="26">
        <v>1</v>
      </c>
      <c r="H9" s="30">
        <v>2</v>
      </c>
      <c r="I9" s="29" t="s">
        <v>35</v>
      </c>
      <c r="J9" s="26" t="s">
        <v>35</v>
      </c>
      <c r="K9" s="31" t="s">
        <v>35</v>
      </c>
      <c r="L9" s="25">
        <v>3</v>
      </c>
      <c r="M9" s="26">
        <v>1</v>
      </c>
      <c r="N9" s="25">
        <v>4</v>
      </c>
      <c r="O9" s="29">
        <v>5</v>
      </c>
      <c r="P9" s="23">
        <v>3</v>
      </c>
      <c r="Q9" s="24">
        <v>8</v>
      </c>
      <c r="R9" s="22">
        <v>1415</v>
      </c>
      <c r="S9" s="23">
        <v>1377</v>
      </c>
      <c r="T9" s="24">
        <f t="shared" si="1"/>
        <v>2792</v>
      </c>
      <c r="U9" s="22">
        <v>4</v>
      </c>
      <c r="V9" s="27" t="s">
        <v>41</v>
      </c>
      <c r="W9" s="28">
        <v>877</v>
      </c>
    </row>
    <row r="10" spans="1:23" ht="21.75" customHeight="1">
      <c r="A10" s="8">
        <v>4</v>
      </c>
      <c r="B10" s="9" t="s">
        <v>19</v>
      </c>
      <c r="C10" s="22">
        <v>735</v>
      </c>
      <c r="D10" s="23">
        <v>801</v>
      </c>
      <c r="E10" s="24">
        <f t="shared" si="0"/>
        <v>1536</v>
      </c>
      <c r="F10" s="30">
        <v>3</v>
      </c>
      <c r="G10" s="26" t="s">
        <v>35</v>
      </c>
      <c r="H10" s="30">
        <v>3</v>
      </c>
      <c r="I10" s="29" t="s">
        <v>35</v>
      </c>
      <c r="J10" s="26" t="s">
        <v>35</v>
      </c>
      <c r="K10" s="31" t="s">
        <v>35</v>
      </c>
      <c r="L10" s="30">
        <v>5</v>
      </c>
      <c r="M10" s="26">
        <v>3</v>
      </c>
      <c r="N10" s="30">
        <v>8</v>
      </c>
      <c r="O10" s="29">
        <v>2</v>
      </c>
      <c r="P10" s="26">
        <v>1</v>
      </c>
      <c r="Q10" s="31">
        <v>3</v>
      </c>
      <c r="R10" s="22">
        <v>741</v>
      </c>
      <c r="S10" s="23">
        <v>803</v>
      </c>
      <c r="T10" s="24">
        <f t="shared" si="1"/>
        <v>1544</v>
      </c>
      <c r="U10" s="22">
        <v>3</v>
      </c>
      <c r="V10" s="27" t="s">
        <v>36</v>
      </c>
      <c r="W10" s="28">
        <v>431</v>
      </c>
    </row>
    <row r="11" spans="1:23" ht="21.75" customHeight="1">
      <c r="A11" s="8">
        <v>5</v>
      </c>
      <c r="B11" s="9" t="s">
        <v>20</v>
      </c>
      <c r="C11" s="22">
        <v>1030</v>
      </c>
      <c r="D11" s="23">
        <v>1013</v>
      </c>
      <c r="E11" s="24">
        <f t="shared" si="0"/>
        <v>2043</v>
      </c>
      <c r="F11" s="49">
        <v>3</v>
      </c>
      <c r="G11" s="26">
        <v>2</v>
      </c>
      <c r="H11" s="49">
        <v>5</v>
      </c>
      <c r="I11" s="29" t="s">
        <v>35</v>
      </c>
      <c r="J11" s="26">
        <v>1</v>
      </c>
      <c r="K11" s="31">
        <v>1</v>
      </c>
      <c r="L11" s="30">
        <v>6</v>
      </c>
      <c r="M11" s="26">
        <v>3</v>
      </c>
      <c r="N11" s="30">
        <v>9</v>
      </c>
      <c r="O11" s="29">
        <v>2</v>
      </c>
      <c r="P11" s="26">
        <v>4</v>
      </c>
      <c r="Q11" s="31">
        <v>6</v>
      </c>
      <c r="R11" s="22">
        <v>1037</v>
      </c>
      <c r="S11" s="23">
        <v>1013</v>
      </c>
      <c r="T11" s="24">
        <f t="shared" si="1"/>
        <v>2050</v>
      </c>
      <c r="U11" s="22">
        <v>4</v>
      </c>
      <c r="V11" s="27" t="s">
        <v>44</v>
      </c>
      <c r="W11" s="28">
        <v>557</v>
      </c>
    </row>
    <row r="12" spans="1:23" ht="21.75" customHeight="1">
      <c r="A12" s="8">
        <v>6</v>
      </c>
      <c r="B12" s="9" t="s">
        <v>21</v>
      </c>
      <c r="C12" s="22">
        <v>824</v>
      </c>
      <c r="D12" s="23">
        <v>756</v>
      </c>
      <c r="E12" s="24">
        <f t="shared" si="0"/>
        <v>1580</v>
      </c>
      <c r="F12" s="30" t="s">
        <v>35</v>
      </c>
      <c r="G12" s="26" t="s">
        <v>35</v>
      </c>
      <c r="H12" s="30" t="s">
        <v>35</v>
      </c>
      <c r="I12" s="29" t="s">
        <v>35</v>
      </c>
      <c r="J12" s="26">
        <v>2</v>
      </c>
      <c r="K12" s="31">
        <v>2</v>
      </c>
      <c r="L12" s="30">
        <v>3</v>
      </c>
      <c r="M12" s="26">
        <v>3</v>
      </c>
      <c r="N12" s="30">
        <v>6</v>
      </c>
      <c r="O12" s="29">
        <v>4</v>
      </c>
      <c r="P12" s="26">
        <v>6</v>
      </c>
      <c r="Q12" s="24">
        <v>10</v>
      </c>
      <c r="R12" s="22">
        <v>823</v>
      </c>
      <c r="S12" s="23">
        <v>751</v>
      </c>
      <c r="T12" s="24">
        <f t="shared" si="1"/>
        <v>1574</v>
      </c>
      <c r="U12" s="22">
        <v>4</v>
      </c>
      <c r="V12" s="27" t="s">
        <v>40</v>
      </c>
      <c r="W12" s="28">
        <v>410</v>
      </c>
    </row>
    <row r="13" spans="1:23" ht="21.75" customHeight="1">
      <c r="A13" s="8">
        <v>7</v>
      </c>
      <c r="B13" s="9" t="s">
        <v>22</v>
      </c>
      <c r="C13" s="53">
        <v>508</v>
      </c>
      <c r="D13" s="26">
        <v>516</v>
      </c>
      <c r="E13" s="30">
        <f t="shared" si="0"/>
        <v>1024</v>
      </c>
      <c r="F13" s="54" t="s">
        <v>35</v>
      </c>
      <c r="G13" s="26" t="s">
        <v>35</v>
      </c>
      <c r="H13" s="52" t="s">
        <v>35</v>
      </c>
      <c r="I13" s="54" t="s">
        <v>35</v>
      </c>
      <c r="J13" s="26">
        <v>1</v>
      </c>
      <c r="K13" s="55">
        <v>1</v>
      </c>
      <c r="L13" s="53" t="s">
        <v>35</v>
      </c>
      <c r="M13" s="26" t="s">
        <v>35</v>
      </c>
      <c r="N13" s="52" t="s">
        <v>35</v>
      </c>
      <c r="O13" s="54">
        <v>3</v>
      </c>
      <c r="P13" s="26">
        <v>2</v>
      </c>
      <c r="Q13" s="55">
        <v>5</v>
      </c>
      <c r="R13" s="53">
        <v>505</v>
      </c>
      <c r="S13" s="26">
        <v>513</v>
      </c>
      <c r="T13" s="30">
        <f t="shared" si="1"/>
        <v>1018</v>
      </c>
      <c r="U13" s="22">
        <v>4</v>
      </c>
      <c r="V13" s="27" t="s">
        <v>45</v>
      </c>
      <c r="W13" s="28">
        <v>296</v>
      </c>
    </row>
    <row r="14" spans="1:23" ht="21.75" customHeight="1">
      <c r="A14" s="8">
        <v>8</v>
      </c>
      <c r="B14" s="9" t="s">
        <v>23</v>
      </c>
      <c r="C14" s="29">
        <v>387</v>
      </c>
      <c r="D14" s="26">
        <v>381</v>
      </c>
      <c r="E14" s="31">
        <f t="shared" si="0"/>
        <v>768</v>
      </c>
      <c r="F14" s="30" t="s">
        <v>35</v>
      </c>
      <c r="G14" s="26" t="s">
        <v>35</v>
      </c>
      <c r="H14" s="30" t="s">
        <v>35</v>
      </c>
      <c r="I14" s="29" t="s">
        <v>35</v>
      </c>
      <c r="J14" s="26" t="s">
        <v>35</v>
      </c>
      <c r="K14" s="31" t="s">
        <v>35</v>
      </c>
      <c r="L14" s="30" t="s">
        <v>35</v>
      </c>
      <c r="M14" s="26" t="s">
        <v>35</v>
      </c>
      <c r="N14" s="30" t="s">
        <v>35</v>
      </c>
      <c r="O14" s="29">
        <v>2</v>
      </c>
      <c r="P14" s="26">
        <v>1</v>
      </c>
      <c r="Q14" s="31">
        <v>3</v>
      </c>
      <c r="R14" s="29">
        <v>385</v>
      </c>
      <c r="S14" s="26">
        <v>380</v>
      </c>
      <c r="T14" s="31">
        <f t="shared" si="1"/>
        <v>765</v>
      </c>
      <c r="U14" s="22">
        <v>3</v>
      </c>
      <c r="V14" s="27" t="s">
        <v>42</v>
      </c>
      <c r="W14" s="28">
        <v>230</v>
      </c>
    </row>
    <row r="15" spans="1:23" ht="21.75" customHeight="1">
      <c r="A15" s="8">
        <v>9</v>
      </c>
      <c r="B15" s="9" t="s">
        <v>24</v>
      </c>
      <c r="C15" s="22">
        <v>497</v>
      </c>
      <c r="D15" s="23">
        <v>426</v>
      </c>
      <c r="E15" s="24">
        <f t="shared" si="0"/>
        <v>923</v>
      </c>
      <c r="F15" s="30">
        <v>2</v>
      </c>
      <c r="G15" s="26" t="s">
        <v>35</v>
      </c>
      <c r="H15" s="30">
        <v>2</v>
      </c>
      <c r="I15" s="29" t="s">
        <v>35</v>
      </c>
      <c r="J15" s="26" t="s">
        <v>35</v>
      </c>
      <c r="K15" s="31" t="s">
        <v>35</v>
      </c>
      <c r="L15" s="30" t="s">
        <v>35</v>
      </c>
      <c r="M15" s="26">
        <v>4</v>
      </c>
      <c r="N15" s="30">
        <v>4</v>
      </c>
      <c r="O15" s="29">
        <v>3</v>
      </c>
      <c r="P15" s="26">
        <v>4</v>
      </c>
      <c r="Q15" s="31">
        <v>7</v>
      </c>
      <c r="R15" s="22">
        <v>496</v>
      </c>
      <c r="S15" s="23">
        <v>426</v>
      </c>
      <c r="T15" s="24">
        <f t="shared" si="1"/>
        <v>922</v>
      </c>
      <c r="U15" s="22">
        <v>6</v>
      </c>
      <c r="V15" s="27" t="s">
        <v>39</v>
      </c>
      <c r="W15" s="28">
        <v>283</v>
      </c>
    </row>
    <row r="16" spans="1:23" ht="19.5" customHeight="1">
      <c r="A16" s="8">
        <v>10</v>
      </c>
      <c r="B16" s="9" t="s">
        <v>25</v>
      </c>
      <c r="C16" s="22">
        <v>1468</v>
      </c>
      <c r="D16" s="23">
        <v>1481</v>
      </c>
      <c r="E16" s="24">
        <f t="shared" si="0"/>
        <v>2949</v>
      </c>
      <c r="F16" s="30">
        <v>4</v>
      </c>
      <c r="G16" s="26">
        <v>3</v>
      </c>
      <c r="H16" s="25">
        <v>7</v>
      </c>
      <c r="I16" s="29">
        <v>2</v>
      </c>
      <c r="J16" s="26">
        <v>1</v>
      </c>
      <c r="K16" s="31">
        <v>3</v>
      </c>
      <c r="L16" s="25">
        <v>4</v>
      </c>
      <c r="M16" s="23">
        <v>2</v>
      </c>
      <c r="N16" s="25">
        <v>6</v>
      </c>
      <c r="O16" s="29">
        <v>3</v>
      </c>
      <c r="P16" s="26">
        <v>1</v>
      </c>
      <c r="Q16" s="31">
        <v>4</v>
      </c>
      <c r="R16" s="22">
        <v>1471</v>
      </c>
      <c r="S16" s="23">
        <v>1484</v>
      </c>
      <c r="T16" s="24">
        <f t="shared" si="1"/>
        <v>2955</v>
      </c>
      <c r="U16" s="22">
        <v>3</v>
      </c>
      <c r="V16" s="27" t="s">
        <v>43</v>
      </c>
      <c r="W16" s="28">
        <v>762</v>
      </c>
    </row>
    <row r="17" spans="1:23" ht="21.75" customHeight="1">
      <c r="A17" s="8">
        <v>11</v>
      </c>
      <c r="B17" s="9" t="s">
        <v>26</v>
      </c>
      <c r="C17" s="22">
        <v>1305</v>
      </c>
      <c r="D17" s="23">
        <v>1296</v>
      </c>
      <c r="E17" s="24">
        <f t="shared" si="0"/>
        <v>2601</v>
      </c>
      <c r="F17" s="30">
        <v>1</v>
      </c>
      <c r="G17" s="26">
        <v>3</v>
      </c>
      <c r="H17" s="30">
        <v>4</v>
      </c>
      <c r="I17" s="29" t="s">
        <v>35</v>
      </c>
      <c r="J17" s="26" t="s">
        <v>35</v>
      </c>
      <c r="K17" s="31" t="s">
        <v>35</v>
      </c>
      <c r="L17" s="30" t="s">
        <v>35</v>
      </c>
      <c r="M17" s="26" t="s">
        <v>35</v>
      </c>
      <c r="N17" s="30" t="s">
        <v>35</v>
      </c>
      <c r="O17" s="22">
        <v>2</v>
      </c>
      <c r="P17" s="23">
        <v>4</v>
      </c>
      <c r="Q17" s="24">
        <v>6</v>
      </c>
      <c r="R17" s="22">
        <v>1304</v>
      </c>
      <c r="S17" s="23">
        <v>1295</v>
      </c>
      <c r="T17" s="24">
        <v>2599</v>
      </c>
      <c r="U17" s="22">
        <v>4</v>
      </c>
      <c r="V17" s="27" t="s">
        <v>41</v>
      </c>
      <c r="W17" s="28">
        <v>787</v>
      </c>
    </row>
    <row r="18" spans="1:23" ht="21.75" customHeight="1">
      <c r="A18" s="8">
        <v>12</v>
      </c>
      <c r="B18" s="9" t="s">
        <v>27</v>
      </c>
      <c r="C18" s="22">
        <v>850</v>
      </c>
      <c r="D18" s="23">
        <v>720</v>
      </c>
      <c r="E18" s="24">
        <f t="shared" si="0"/>
        <v>1570</v>
      </c>
      <c r="F18" s="30" t="s">
        <v>35</v>
      </c>
      <c r="G18" s="26">
        <v>3</v>
      </c>
      <c r="H18" s="30">
        <v>3</v>
      </c>
      <c r="I18" s="29">
        <v>2</v>
      </c>
      <c r="J18" s="26">
        <v>2</v>
      </c>
      <c r="K18" s="31">
        <v>4</v>
      </c>
      <c r="L18" s="30" t="s">
        <v>35</v>
      </c>
      <c r="M18" s="26" t="s">
        <v>35</v>
      </c>
      <c r="N18" s="30" t="s">
        <v>35</v>
      </c>
      <c r="O18" s="29" t="s">
        <v>35</v>
      </c>
      <c r="P18" s="26">
        <v>2</v>
      </c>
      <c r="Q18" s="31">
        <v>2</v>
      </c>
      <c r="R18" s="22">
        <v>848</v>
      </c>
      <c r="S18" s="23">
        <v>719</v>
      </c>
      <c r="T18" s="24">
        <v>1567</v>
      </c>
      <c r="U18" s="22">
        <v>3</v>
      </c>
      <c r="V18" s="27" t="s">
        <v>38</v>
      </c>
      <c r="W18" s="28">
        <v>384</v>
      </c>
    </row>
    <row r="19" spans="1:23" ht="21.75" customHeight="1" thickBot="1">
      <c r="A19" s="10">
        <v>13</v>
      </c>
      <c r="B19" s="11" t="s">
        <v>28</v>
      </c>
      <c r="C19" s="33">
        <v>716</v>
      </c>
      <c r="D19" s="34">
        <v>686</v>
      </c>
      <c r="E19" s="35">
        <f t="shared" si="0"/>
        <v>1402</v>
      </c>
      <c r="F19" s="50" t="s">
        <v>35</v>
      </c>
      <c r="G19" s="37">
        <v>1</v>
      </c>
      <c r="H19" s="50">
        <v>1</v>
      </c>
      <c r="I19" s="38" t="s">
        <v>35</v>
      </c>
      <c r="J19" s="37" t="s">
        <v>35</v>
      </c>
      <c r="K19" s="39" t="s">
        <v>35</v>
      </c>
      <c r="L19" s="50">
        <v>3</v>
      </c>
      <c r="M19" s="37">
        <v>2</v>
      </c>
      <c r="N19" s="50">
        <v>5</v>
      </c>
      <c r="O19" s="38">
        <v>7</v>
      </c>
      <c r="P19" s="37">
        <v>8</v>
      </c>
      <c r="Q19" s="39">
        <v>15</v>
      </c>
      <c r="R19" s="33">
        <v>712</v>
      </c>
      <c r="S19" s="34">
        <v>681</v>
      </c>
      <c r="T19" s="35">
        <v>1393</v>
      </c>
      <c r="U19" s="33">
        <v>4</v>
      </c>
      <c r="V19" s="40" t="s">
        <v>37</v>
      </c>
      <c r="W19" s="41">
        <v>386</v>
      </c>
    </row>
    <row r="20" spans="1:23" ht="21.75" customHeight="1" thickBot="1">
      <c r="A20" s="171" t="s">
        <v>47</v>
      </c>
      <c r="B20" s="172"/>
      <c r="C20" s="42">
        <f>SUM(C7:C19)</f>
        <v>12877</v>
      </c>
      <c r="D20" s="43">
        <f>SUM(D7:D19)</f>
        <v>12686</v>
      </c>
      <c r="E20" s="44">
        <f t="shared" ref="E20:Q20" si="2">SUM(E7:E19)</f>
        <v>25563</v>
      </c>
      <c r="F20" s="45">
        <f t="shared" si="2"/>
        <v>25</v>
      </c>
      <c r="G20" s="43">
        <f t="shared" si="2"/>
        <v>18</v>
      </c>
      <c r="H20" s="46">
        <f t="shared" si="2"/>
        <v>43</v>
      </c>
      <c r="I20" s="42">
        <f t="shared" si="2"/>
        <v>5</v>
      </c>
      <c r="J20" s="43">
        <f t="shared" si="2"/>
        <v>7</v>
      </c>
      <c r="K20" s="44">
        <f t="shared" si="2"/>
        <v>12</v>
      </c>
      <c r="L20" s="45">
        <f t="shared" si="2"/>
        <v>35</v>
      </c>
      <c r="M20" s="43">
        <f t="shared" si="2"/>
        <v>38</v>
      </c>
      <c r="N20" s="46">
        <f t="shared" si="2"/>
        <v>73</v>
      </c>
      <c r="O20" s="42">
        <f t="shared" si="2"/>
        <v>42</v>
      </c>
      <c r="P20" s="43">
        <f t="shared" si="2"/>
        <v>52</v>
      </c>
      <c r="Q20" s="44">
        <f t="shared" si="2"/>
        <v>94</v>
      </c>
      <c r="R20" s="42">
        <f>SUM(R7:R19)</f>
        <v>12890</v>
      </c>
      <c r="S20" s="43">
        <f>SUM(S7:S19)</f>
        <v>12683</v>
      </c>
      <c r="T20" s="44">
        <f>SUM(T7:T19)</f>
        <v>25573</v>
      </c>
      <c r="U20" s="42">
        <f>SUM(U7:U19)</f>
        <v>51</v>
      </c>
      <c r="V20" s="48">
        <v>31.094999999999999</v>
      </c>
      <c r="W20" s="47">
        <f>SUM(W7:W19)</f>
        <v>7195</v>
      </c>
    </row>
    <row r="21" spans="1:23" ht="15.75" thickTop="1">
      <c r="C21" s="63"/>
      <c r="D21" s="63"/>
      <c r="E21" s="63"/>
    </row>
    <row r="23" spans="1:23" ht="15.75">
      <c r="R23" s="4" t="s">
        <v>75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57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W5:W6"/>
    <mergeCell ref="O5:O6"/>
    <mergeCell ref="R5:R6"/>
    <mergeCell ref="S5:S6"/>
    <mergeCell ref="T5:T6"/>
    <mergeCell ref="U5:U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</mergeCells>
  <pageMargins left="0.7" right="0.7" top="0.75" bottom="0.75" header="0.3" footer="0.3"/>
  <pageSetup paperSize="5" scale="90" orientation="landscape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W30"/>
  <sheetViews>
    <sheetView topLeftCell="A7" workbookViewId="0">
      <selection activeCell="N14" sqref="N14"/>
    </sheetView>
  </sheetViews>
  <sheetFormatPr defaultRowHeight="15"/>
  <cols>
    <col min="1" max="1" width="5.85546875" customWidth="1"/>
    <col min="2" max="2" width="17.7109375" customWidth="1"/>
    <col min="3" max="4" width="8.42578125" customWidth="1"/>
    <col min="5" max="5" width="8.140625" customWidth="1"/>
    <col min="6" max="17" width="5.7109375" customWidth="1"/>
    <col min="18" max="19" width="7.85546875" customWidth="1"/>
    <col min="20" max="20" width="7.7109375" customWidth="1"/>
    <col min="21" max="21" width="5.5703125" customWidth="1"/>
    <col min="22" max="22" width="10" customWidth="1"/>
    <col min="23" max="23" width="7.5703125" customWidth="1"/>
  </cols>
  <sheetData>
    <row r="1" spans="1:23" ht="18.7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3" ht="18.75">
      <c r="A2" s="201" t="s">
        <v>76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23" ht="15.75" thickBot="1"/>
    <row r="4" spans="1:23" ht="16.5" thickTop="1" thickBot="1">
      <c r="A4" s="184" t="s">
        <v>1</v>
      </c>
      <c r="B4" s="187" t="s">
        <v>2</v>
      </c>
      <c r="C4" s="181" t="s">
        <v>53</v>
      </c>
      <c r="D4" s="183"/>
      <c r="E4" s="182"/>
      <c r="F4" s="183" t="s">
        <v>6</v>
      </c>
      <c r="G4" s="183"/>
      <c r="H4" s="183"/>
      <c r="I4" s="181" t="s">
        <v>29</v>
      </c>
      <c r="J4" s="183"/>
      <c r="K4" s="182"/>
      <c r="L4" s="183" t="s">
        <v>7</v>
      </c>
      <c r="M4" s="183"/>
      <c r="N4" s="183"/>
      <c r="O4" s="181" t="s">
        <v>8</v>
      </c>
      <c r="P4" s="183"/>
      <c r="Q4" s="182"/>
      <c r="R4" s="181" t="s">
        <v>9</v>
      </c>
      <c r="S4" s="183"/>
      <c r="T4" s="182"/>
      <c r="U4" s="181" t="s">
        <v>10</v>
      </c>
      <c r="V4" s="182"/>
      <c r="W4" s="1" t="s">
        <v>14</v>
      </c>
    </row>
    <row r="5" spans="1:23">
      <c r="A5" s="185"/>
      <c r="B5" s="188"/>
      <c r="C5" s="190" t="s">
        <v>3</v>
      </c>
      <c r="D5" s="192" t="s">
        <v>4</v>
      </c>
      <c r="E5" s="194" t="s">
        <v>5</v>
      </c>
      <c r="F5" s="196" t="s">
        <v>3</v>
      </c>
      <c r="G5" s="192" t="s">
        <v>4</v>
      </c>
      <c r="H5" s="196" t="s">
        <v>5</v>
      </c>
      <c r="I5" s="198" t="s">
        <v>3</v>
      </c>
      <c r="J5" s="192" t="s">
        <v>4</v>
      </c>
      <c r="K5" s="202" t="s">
        <v>5</v>
      </c>
      <c r="L5" s="196" t="s">
        <v>3</v>
      </c>
      <c r="M5" s="192" t="s">
        <v>4</v>
      </c>
      <c r="N5" s="196" t="s">
        <v>5</v>
      </c>
      <c r="O5" s="198" t="s">
        <v>3</v>
      </c>
      <c r="P5" s="192" t="s">
        <v>4</v>
      </c>
      <c r="Q5" s="202" t="s">
        <v>5</v>
      </c>
      <c r="R5" s="198" t="s">
        <v>3</v>
      </c>
      <c r="S5" s="192" t="s">
        <v>4</v>
      </c>
      <c r="T5" s="202" t="s">
        <v>5</v>
      </c>
      <c r="U5" s="198" t="s">
        <v>11</v>
      </c>
      <c r="V5" s="2" t="s">
        <v>12</v>
      </c>
      <c r="W5" s="199" t="s">
        <v>15</v>
      </c>
    </row>
    <row r="6" spans="1:23" ht="15.75" thickBot="1">
      <c r="A6" s="186"/>
      <c r="B6" s="189"/>
      <c r="C6" s="191"/>
      <c r="D6" s="193"/>
      <c r="E6" s="195"/>
      <c r="F6" s="197"/>
      <c r="G6" s="193"/>
      <c r="H6" s="197"/>
      <c r="I6" s="191"/>
      <c r="J6" s="193"/>
      <c r="K6" s="195"/>
      <c r="L6" s="197"/>
      <c r="M6" s="193"/>
      <c r="N6" s="197"/>
      <c r="O6" s="191"/>
      <c r="P6" s="193"/>
      <c r="Q6" s="195"/>
      <c r="R6" s="191"/>
      <c r="S6" s="193"/>
      <c r="T6" s="195"/>
      <c r="U6" s="191"/>
      <c r="V6" s="3" t="s">
        <v>13</v>
      </c>
      <c r="W6" s="200"/>
    </row>
    <row r="7" spans="1:23" ht="23.25" customHeight="1" thickTop="1">
      <c r="A7" s="6">
        <v>1</v>
      </c>
      <c r="B7" s="7" t="s">
        <v>16</v>
      </c>
      <c r="C7" s="12">
        <v>1632</v>
      </c>
      <c r="D7" s="16">
        <v>1719</v>
      </c>
      <c r="E7" s="14">
        <f t="shared" ref="E7:E16" si="0">SUM(C7:D7)</f>
        <v>3351</v>
      </c>
      <c r="F7" s="64">
        <v>3</v>
      </c>
      <c r="G7" s="13">
        <v>2</v>
      </c>
      <c r="H7" s="15">
        <v>5</v>
      </c>
      <c r="I7" s="17">
        <v>1</v>
      </c>
      <c r="J7" s="13">
        <v>1</v>
      </c>
      <c r="K7" s="18">
        <v>2</v>
      </c>
      <c r="L7" s="51">
        <v>1</v>
      </c>
      <c r="M7" s="13">
        <v>2</v>
      </c>
      <c r="N7" s="51">
        <v>3</v>
      </c>
      <c r="O7" s="12">
        <v>7</v>
      </c>
      <c r="P7" s="16">
        <v>9</v>
      </c>
      <c r="Q7" s="14">
        <v>16</v>
      </c>
      <c r="R7" s="12">
        <v>1628</v>
      </c>
      <c r="S7" s="16">
        <v>1713</v>
      </c>
      <c r="T7" s="14">
        <f t="shared" ref="T7:T16" si="1">SUM(R7:S7)</f>
        <v>3341</v>
      </c>
      <c r="U7" s="12">
        <v>4</v>
      </c>
      <c r="V7" s="20" t="s">
        <v>46</v>
      </c>
      <c r="W7" s="21">
        <v>833</v>
      </c>
    </row>
    <row r="8" spans="1:23" ht="20.25" customHeight="1">
      <c r="A8" s="8">
        <v>2</v>
      </c>
      <c r="B8" s="9" t="s">
        <v>17</v>
      </c>
      <c r="C8" s="22">
        <v>1521</v>
      </c>
      <c r="D8" s="23">
        <v>1522</v>
      </c>
      <c r="E8" s="24">
        <f t="shared" si="0"/>
        <v>3043</v>
      </c>
      <c r="F8" s="30" t="s">
        <v>35</v>
      </c>
      <c r="G8" s="26">
        <v>1</v>
      </c>
      <c r="H8" s="25">
        <v>1</v>
      </c>
      <c r="I8" s="29">
        <v>2</v>
      </c>
      <c r="J8" s="26" t="s">
        <v>35</v>
      </c>
      <c r="K8" s="31">
        <v>2</v>
      </c>
      <c r="L8" s="30">
        <v>1</v>
      </c>
      <c r="M8" s="26" t="s">
        <v>35</v>
      </c>
      <c r="N8" s="30">
        <v>1</v>
      </c>
      <c r="O8" s="29">
        <v>6</v>
      </c>
      <c r="P8" s="26">
        <v>5</v>
      </c>
      <c r="Q8" s="31">
        <v>11</v>
      </c>
      <c r="R8" s="22">
        <v>1514</v>
      </c>
      <c r="S8" s="23">
        <v>1518</v>
      </c>
      <c r="T8" s="24">
        <f t="shared" si="1"/>
        <v>3032</v>
      </c>
      <c r="U8" s="22">
        <v>5</v>
      </c>
      <c r="V8" s="27" t="s">
        <v>49</v>
      </c>
      <c r="W8" s="28">
        <v>956</v>
      </c>
    </row>
    <row r="9" spans="1:23" ht="20.25" customHeight="1">
      <c r="A9" s="8">
        <v>3</v>
      </c>
      <c r="B9" s="9" t="s">
        <v>18</v>
      </c>
      <c r="C9" s="22">
        <v>1415</v>
      </c>
      <c r="D9" s="23">
        <v>1377</v>
      </c>
      <c r="E9" s="24">
        <f t="shared" si="0"/>
        <v>2792</v>
      </c>
      <c r="F9" s="30">
        <v>3</v>
      </c>
      <c r="G9" s="26">
        <v>4</v>
      </c>
      <c r="H9" s="30">
        <v>8</v>
      </c>
      <c r="I9" s="29">
        <v>1</v>
      </c>
      <c r="J9" s="26" t="s">
        <v>35</v>
      </c>
      <c r="K9" s="31">
        <v>1</v>
      </c>
      <c r="L9" s="25">
        <v>4</v>
      </c>
      <c r="M9" s="26">
        <v>6</v>
      </c>
      <c r="N9" s="25">
        <v>10</v>
      </c>
      <c r="O9" s="29">
        <v>3</v>
      </c>
      <c r="P9" s="23">
        <v>1</v>
      </c>
      <c r="Q9" s="24">
        <v>4</v>
      </c>
      <c r="R9" s="22">
        <v>1418</v>
      </c>
      <c r="S9" s="23">
        <v>1388</v>
      </c>
      <c r="T9" s="24">
        <f t="shared" si="1"/>
        <v>2806</v>
      </c>
      <c r="U9" s="22">
        <v>4</v>
      </c>
      <c r="V9" s="27" t="s">
        <v>41</v>
      </c>
      <c r="W9" s="28">
        <v>879</v>
      </c>
    </row>
    <row r="10" spans="1:23" ht="20.25" customHeight="1">
      <c r="A10" s="8">
        <v>4</v>
      </c>
      <c r="B10" s="9" t="s">
        <v>19</v>
      </c>
      <c r="C10" s="22">
        <v>741</v>
      </c>
      <c r="D10" s="23">
        <v>803</v>
      </c>
      <c r="E10" s="24">
        <f t="shared" si="0"/>
        <v>1544</v>
      </c>
      <c r="F10" s="30" t="s">
        <v>35</v>
      </c>
      <c r="G10" s="26" t="s">
        <v>35</v>
      </c>
      <c r="H10" s="30" t="s">
        <v>35</v>
      </c>
      <c r="I10" s="29" t="s">
        <v>35</v>
      </c>
      <c r="J10" s="26" t="s">
        <v>35</v>
      </c>
      <c r="K10" s="31" t="s">
        <v>35</v>
      </c>
      <c r="L10" s="30">
        <v>3</v>
      </c>
      <c r="M10" s="26">
        <v>4</v>
      </c>
      <c r="N10" s="30">
        <v>7</v>
      </c>
      <c r="O10" s="29">
        <v>2</v>
      </c>
      <c r="P10" s="26">
        <v>3</v>
      </c>
      <c r="Q10" s="31">
        <v>5</v>
      </c>
      <c r="R10" s="22">
        <v>742</v>
      </c>
      <c r="S10" s="23">
        <v>804</v>
      </c>
      <c r="T10" s="24">
        <f t="shared" si="1"/>
        <v>1546</v>
      </c>
      <c r="U10" s="22">
        <v>3</v>
      </c>
      <c r="V10" s="27" t="s">
        <v>36</v>
      </c>
      <c r="W10" s="28">
        <v>435</v>
      </c>
    </row>
    <row r="11" spans="1:23" ht="20.25" customHeight="1">
      <c r="A11" s="8">
        <v>5</v>
      </c>
      <c r="B11" s="9" t="s">
        <v>20</v>
      </c>
      <c r="C11" s="22">
        <v>1037</v>
      </c>
      <c r="D11" s="23">
        <v>1013</v>
      </c>
      <c r="E11" s="24">
        <f t="shared" si="0"/>
        <v>2050</v>
      </c>
      <c r="F11" s="49">
        <v>2</v>
      </c>
      <c r="G11" s="26">
        <v>2</v>
      </c>
      <c r="H11" s="49">
        <v>4</v>
      </c>
      <c r="I11" s="29" t="s">
        <v>35</v>
      </c>
      <c r="J11" s="26" t="s">
        <v>35</v>
      </c>
      <c r="K11" s="31" t="s">
        <v>35</v>
      </c>
      <c r="L11" s="30">
        <v>7</v>
      </c>
      <c r="M11" s="26">
        <v>9</v>
      </c>
      <c r="N11" s="30">
        <v>16</v>
      </c>
      <c r="O11" s="29">
        <v>3</v>
      </c>
      <c r="P11" s="26">
        <v>2</v>
      </c>
      <c r="Q11" s="31">
        <v>5</v>
      </c>
      <c r="R11" s="22">
        <v>1043</v>
      </c>
      <c r="S11" s="23">
        <v>1022</v>
      </c>
      <c r="T11" s="24">
        <f t="shared" si="1"/>
        <v>2065</v>
      </c>
      <c r="U11" s="22">
        <v>4</v>
      </c>
      <c r="V11" s="27" t="s">
        <v>44</v>
      </c>
      <c r="W11" s="28">
        <v>559</v>
      </c>
    </row>
    <row r="12" spans="1:23" ht="20.25" customHeight="1">
      <c r="A12" s="8">
        <v>6</v>
      </c>
      <c r="B12" s="9" t="s">
        <v>21</v>
      </c>
      <c r="C12" s="22">
        <v>823</v>
      </c>
      <c r="D12" s="23">
        <v>751</v>
      </c>
      <c r="E12" s="24">
        <f t="shared" si="0"/>
        <v>1574</v>
      </c>
      <c r="F12" s="30" t="s">
        <v>35</v>
      </c>
      <c r="G12" s="26">
        <v>1</v>
      </c>
      <c r="H12" s="30">
        <v>1</v>
      </c>
      <c r="I12" s="29">
        <v>1</v>
      </c>
      <c r="J12" s="26" t="s">
        <v>35</v>
      </c>
      <c r="K12" s="31">
        <v>1</v>
      </c>
      <c r="L12" s="30">
        <v>7</v>
      </c>
      <c r="M12" s="26">
        <v>11</v>
      </c>
      <c r="N12" s="30">
        <v>18</v>
      </c>
      <c r="O12" s="29" t="s">
        <v>35</v>
      </c>
      <c r="P12" s="26">
        <v>1</v>
      </c>
      <c r="Q12" s="24">
        <v>1</v>
      </c>
      <c r="R12" s="22">
        <v>829</v>
      </c>
      <c r="S12" s="23">
        <v>762</v>
      </c>
      <c r="T12" s="24">
        <f t="shared" si="1"/>
        <v>1591</v>
      </c>
      <c r="U12" s="22">
        <v>4</v>
      </c>
      <c r="V12" s="27" t="s">
        <v>40</v>
      </c>
      <c r="W12" s="28">
        <v>414</v>
      </c>
    </row>
    <row r="13" spans="1:23" ht="20.25" customHeight="1">
      <c r="A13" s="8">
        <v>7</v>
      </c>
      <c r="B13" s="9" t="s">
        <v>22</v>
      </c>
      <c r="C13" s="53">
        <v>505</v>
      </c>
      <c r="D13" s="26">
        <v>513</v>
      </c>
      <c r="E13" s="30">
        <f t="shared" si="0"/>
        <v>1018</v>
      </c>
      <c r="F13" s="54">
        <v>1</v>
      </c>
      <c r="G13" s="26" t="s">
        <v>35</v>
      </c>
      <c r="H13" s="52">
        <v>1</v>
      </c>
      <c r="I13" s="54" t="s">
        <v>35</v>
      </c>
      <c r="J13" s="26">
        <v>1</v>
      </c>
      <c r="K13" s="55">
        <v>1</v>
      </c>
      <c r="L13" s="53">
        <v>1</v>
      </c>
      <c r="M13" s="26">
        <v>2</v>
      </c>
      <c r="N13" s="52">
        <v>3</v>
      </c>
      <c r="O13" s="54">
        <v>1</v>
      </c>
      <c r="P13" s="26">
        <v>2</v>
      </c>
      <c r="Q13" s="55">
        <v>3</v>
      </c>
      <c r="R13" s="53">
        <v>506</v>
      </c>
      <c r="S13" s="26">
        <v>512</v>
      </c>
      <c r="T13" s="30">
        <f t="shared" si="1"/>
        <v>1018</v>
      </c>
      <c r="U13" s="22">
        <v>4</v>
      </c>
      <c r="V13" s="27" t="s">
        <v>45</v>
      </c>
      <c r="W13" s="28">
        <v>296</v>
      </c>
    </row>
    <row r="14" spans="1:23" ht="20.25" customHeight="1">
      <c r="A14" s="8">
        <v>8</v>
      </c>
      <c r="B14" s="9" t="s">
        <v>23</v>
      </c>
      <c r="C14" s="29">
        <v>385</v>
      </c>
      <c r="D14" s="26">
        <v>380</v>
      </c>
      <c r="E14" s="31">
        <f t="shared" si="0"/>
        <v>765</v>
      </c>
      <c r="F14" s="30" t="s">
        <v>35</v>
      </c>
      <c r="G14" s="26" t="s">
        <v>35</v>
      </c>
      <c r="H14" s="30" t="s">
        <v>35</v>
      </c>
      <c r="I14" s="29" t="s">
        <v>35</v>
      </c>
      <c r="J14" s="26" t="s">
        <v>35</v>
      </c>
      <c r="K14" s="31" t="s">
        <v>35</v>
      </c>
      <c r="L14" s="30">
        <v>2</v>
      </c>
      <c r="M14" s="26">
        <v>2</v>
      </c>
      <c r="N14" s="30">
        <v>4</v>
      </c>
      <c r="O14" s="29">
        <v>1</v>
      </c>
      <c r="P14" s="26">
        <v>2</v>
      </c>
      <c r="Q14" s="31">
        <v>3</v>
      </c>
      <c r="R14" s="29">
        <v>386</v>
      </c>
      <c r="S14" s="26">
        <v>380</v>
      </c>
      <c r="T14" s="31">
        <f t="shared" si="1"/>
        <v>766</v>
      </c>
      <c r="U14" s="22">
        <v>3</v>
      </c>
      <c r="V14" s="27" t="s">
        <v>42</v>
      </c>
      <c r="W14" s="28">
        <v>230</v>
      </c>
    </row>
    <row r="15" spans="1:23" ht="20.25" customHeight="1">
      <c r="A15" s="8">
        <v>9</v>
      </c>
      <c r="B15" s="9" t="s">
        <v>24</v>
      </c>
      <c r="C15" s="22">
        <v>496</v>
      </c>
      <c r="D15" s="23">
        <v>426</v>
      </c>
      <c r="E15" s="24">
        <f t="shared" si="0"/>
        <v>922</v>
      </c>
      <c r="F15" s="30">
        <v>1</v>
      </c>
      <c r="G15" s="26" t="s">
        <v>35</v>
      </c>
      <c r="H15" s="30">
        <v>1</v>
      </c>
      <c r="I15" s="29" t="s">
        <v>35</v>
      </c>
      <c r="J15" s="26" t="s">
        <v>35</v>
      </c>
      <c r="K15" s="31" t="s">
        <v>35</v>
      </c>
      <c r="L15" s="30">
        <v>1</v>
      </c>
      <c r="M15" s="26" t="s">
        <v>35</v>
      </c>
      <c r="N15" s="30">
        <v>1</v>
      </c>
      <c r="O15" s="29">
        <v>5</v>
      </c>
      <c r="P15" s="26">
        <v>2</v>
      </c>
      <c r="Q15" s="31">
        <v>7</v>
      </c>
      <c r="R15" s="22">
        <v>493</v>
      </c>
      <c r="S15" s="23">
        <v>424</v>
      </c>
      <c r="T15" s="24">
        <f t="shared" si="1"/>
        <v>917</v>
      </c>
      <c r="U15" s="22">
        <v>6</v>
      </c>
      <c r="V15" s="27" t="s">
        <v>39</v>
      </c>
      <c r="W15" s="28">
        <v>284</v>
      </c>
    </row>
    <row r="16" spans="1:23" ht="20.25" customHeight="1">
      <c r="A16" s="8">
        <v>10</v>
      </c>
      <c r="B16" s="9" t="s">
        <v>25</v>
      </c>
      <c r="C16" s="22">
        <v>1471</v>
      </c>
      <c r="D16" s="23">
        <v>1484</v>
      </c>
      <c r="E16" s="24">
        <f t="shared" si="0"/>
        <v>2955</v>
      </c>
      <c r="F16" s="30">
        <v>1</v>
      </c>
      <c r="G16" s="26">
        <v>3</v>
      </c>
      <c r="H16" s="25">
        <v>4</v>
      </c>
      <c r="I16" s="29">
        <v>1</v>
      </c>
      <c r="J16" s="26">
        <v>2</v>
      </c>
      <c r="K16" s="31">
        <v>3</v>
      </c>
      <c r="L16" s="25">
        <v>1</v>
      </c>
      <c r="M16" s="23">
        <v>2</v>
      </c>
      <c r="N16" s="25">
        <v>3</v>
      </c>
      <c r="O16" s="29">
        <v>3</v>
      </c>
      <c r="P16" s="26">
        <v>1</v>
      </c>
      <c r="Q16" s="31">
        <v>4</v>
      </c>
      <c r="R16" s="22">
        <v>1469</v>
      </c>
      <c r="S16" s="23">
        <v>1486</v>
      </c>
      <c r="T16" s="24">
        <f t="shared" si="1"/>
        <v>2955</v>
      </c>
      <c r="U16" s="22">
        <v>3</v>
      </c>
      <c r="V16" s="27" t="s">
        <v>43</v>
      </c>
      <c r="W16" s="28">
        <v>761</v>
      </c>
    </row>
    <row r="17" spans="1:23" ht="20.25" customHeight="1">
      <c r="A17" s="8">
        <v>11</v>
      </c>
      <c r="B17" s="9" t="s">
        <v>26</v>
      </c>
      <c r="C17" s="22">
        <v>1304</v>
      </c>
      <c r="D17" s="23">
        <v>1295</v>
      </c>
      <c r="E17" s="24">
        <v>2599</v>
      </c>
      <c r="F17" s="30" t="s">
        <v>35</v>
      </c>
      <c r="G17" s="26">
        <v>5</v>
      </c>
      <c r="H17" s="30">
        <v>5</v>
      </c>
      <c r="I17" s="29" t="s">
        <v>35</v>
      </c>
      <c r="J17" s="26">
        <v>1</v>
      </c>
      <c r="K17" s="31">
        <v>1</v>
      </c>
      <c r="L17" s="30">
        <v>6</v>
      </c>
      <c r="M17" s="26">
        <v>7</v>
      </c>
      <c r="N17" s="30">
        <v>13</v>
      </c>
      <c r="O17" s="22">
        <v>6</v>
      </c>
      <c r="P17" s="23">
        <v>8</v>
      </c>
      <c r="Q17" s="24">
        <v>14</v>
      </c>
      <c r="R17" s="22">
        <v>1304</v>
      </c>
      <c r="S17" s="23">
        <v>1298</v>
      </c>
      <c r="T17" s="24">
        <f>SUM(R17:S17)</f>
        <v>2602</v>
      </c>
      <c r="U17" s="22">
        <v>4</v>
      </c>
      <c r="V17" s="27" t="s">
        <v>41</v>
      </c>
      <c r="W17" s="28">
        <v>791</v>
      </c>
    </row>
    <row r="18" spans="1:23" ht="20.25" customHeight="1">
      <c r="A18" s="8">
        <v>12</v>
      </c>
      <c r="B18" s="9" t="s">
        <v>27</v>
      </c>
      <c r="C18" s="22">
        <v>848</v>
      </c>
      <c r="D18" s="23">
        <v>719</v>
      </c>
      <c r="E18" s="24">
        <v>1567</v>
      </c>
      <c r="F18" s="30" t="s">
        <v>35</v>
      </c>
      <c r="G18" s="26">
        <v>1</v>
      </c>
      <c r="H18" s="30">
        <v>1</v>
      </c>
      <c r="I18" s="29" t="s">
        <v>35</v>
      </c>
      <c r="J18" s="26" t="s">
        <v>35</v>
      </c>
      <c r="K18" s="31" t="s">
        <v>35</v>
      </c>
      <c r="L18" s="30">
        <v>1</v>
      </c>
      <c r="M18" s="26" t="s">
        <v>35</v>
      </c>
      <c r="N18" s="30">
        <v>1</v>
      </c>
      <c r="O18" s="29" t="s">
        <v>35</v>
      </c>
      <c r="P18" s="26" t="s">
        <v>35</v>
      </c>
      <c r="Q18" s="31" t="s">
        <v>35</v>
      </c>
      <c r="R18" s="22">
        <v>849</v>
      </c>
      <c r="S18" s="23">
        <v>720</v>
      </c>
      <c r="T18" s="24">
        <f>SUM(R18:S18)</f>
        <v>1569</v>
      </c>
      <c r="U18" s="22">
        <v>3</v>
      </c>
      <c r="V18" s="27" t="s">
        <v>38</v>
      </c>
      <c r="W18" s="28">
        <v>421</v>
      </c>
    </row>
    <row r="19" spans="1:23" ht="20.25" customHeight="1" thickBot="1">
      <c r="A19" s="10">
        <v>13</v>
      </c>
      <c r="B19" s="11" t="s">
        <v>28</v>
      </c>
      <c r="C19" s="33">
        <v>712</v>
      </c>
      <c r="D19" s="34">
        <v>681</v>
      </c>
      <c r="E19" s="35">
        <v>1393</v>
      </c>
      <c r="F19" s="50">
        <v>1</v>
      </c>
      <c r="G19" s="37">
        <v>1</v>
      </c>
      <c r="H19" s="50">
        <v>2</v>
      </c>
      <c r="I19" s="38" t="s">
        <v>35</v>
      </c>
      <c r="J19" s="37" t="s">
        <v>35</v>
      </c>
      <c r="K19" s="39" t="s">
        <v>35</v>
      </c>
      <c r="L19" s="50">
        <v>4</v>
      </c>
      <c r="M19" s="37">
        <v>3</v>
      </c>
      <c r="N19" s="50">
        <v>7</v>
      </c>
      <c r="O19" s="38">
        <v>2</v>
      </c>
      <c r="P19" s="37" t="s">
        <v>35</v>
      </c>
      <c r="Q19" s="39">
        <v>2</v>
      </c>
      <c r="R19" s="33">
        <v>715</v>
      </c>
      <c r="S19" s="34">
        <v>685</v>
      </c>
      <c r="T19" s="35">
        <f>SUM(R19:S19)</f>
        <v>1400</v>
      </c>
      <c r="U19" s="33">
        <v>4</v>
      </c>
      <c r="V19" s="40" t="s">
        <v>37</v>
      </c>
      <c r="W19" s="41">
        <v>387</v>
      </c>
    </row>
    <row r="20" spans="1:23" ht="20.25" customHeight="1" thickBot="1">
      <c r="A20" s="171" t="s">
        <v>47</v>
      </c>
      <c r="B20" s="172"/>
      <c r="C20" s="42">
        <f t="shared" ref="C20:Q20" si="2">SUM(C7:C19)</f>
        <v>12890</v>
      </c>
      <c r="D20" s="43">
        <f t="shared" si="2"/>
        <v>12683</v>
      </c>
      <c r="E20" s="44">
        <f t="shared" si="2"/>
        <v>25573</v>
      </c>
      <c r="F20" s="45">
        <f t="shared" si="2"/>
        <v>12</v>
      </c>
      <c r="G20" s="43">
        <f t="shared" si="2"/>
        <v>20</v>
      </c>
      <c r="H20" s="46">
        <f t="shared" si="2"/>
        <v>33</v>
      </c>
      <c r="I20" s="42">
        <f t="shared" si="2"/>
        <v>6</v>
      </c>
      <c r="J20" s="43">
        <f t="shared" si="2"/>
        <v>5</v>
      </c>
      <c r="K20" s="44">
        <f t="shared" si="2"/>
        <v>11</v>
      </c>
      <c r="L20" s="45">
        <f t="shared" si="2"/>
        <v>39</v>
      </c>
      <c r="M20" s="43">
        <f t="shared" si="2"/>
        <v>48</v>
      </c>
      <c r="N20" s="46">
        <f t="shared" si="2"/>
        <v>87</v>
      </c>
      <c r="O20" s="42">
        <f t="shared" si="2"/>
        <v>39</v>
      </c>
      <c r="P20" s="43">
        <f t="shared" si="2"/>
        <v>36</v>
      </c>
      <c r="Q20" s="44">
        <f t="shared" si="2"/>
        <v>75</v>
      </c>
      <c r="R20" s="42">
        <f>SUM(R7:R19)</f>
        <v>12896</v>
      </c>
      <c r="S20" s="43">
        <f>SUM(S7:S19)</f>
        <v>12712</v>
      </c>
      <c r="T20" s="44">
        <f>SUM(T7:T19)</f>
        <v>25608</v>
      </c>
      <c r="U20" s="42">
        <f>SUM(U7:U19)</f>
        <v>51</v>
      </c>
      <c r="V20" s="48">
        <v>31.094999999999999</v>
      </c>
      <c r="W20" s="47">
        <f>SUM(W7:W19)</f>
        <v>7246</v>
      </c>
    </row>
    <row r="21" spans="1:23" ht="15.75" thickTop="1">
      <c r="C21" s="63"/>
      <c r="D21" s="63"/>
      <c r="E21" s="63"/>
    </row>
    <row r="22" spans="1:23" ht="15.75">
      <c r="R22" s="4"/>
      <c r="S22" s="4"/>
      <c r="T22" s="4"/>
      <c r="U22" s="4"/>
    </row>
    <row r="23" spans="1:23" ht="15.75">
      <c r="R23" s="4" t="s">
        <v>77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57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W5:W6"/>
    <mergeCell ref="O5:O6"/>
    <mergeCell ref="R5:R6"/>
    <mergeCell ref="S5:S6"/>
    <mergeCell ref="T5:T6"/>
    <mergeCell ref="U5:U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</mergeCells>
  <pageMargins left="0.65" right="0.7" top="0.75" bottom="0.75" header="0.3" footer="0.3"/>
  <pageSetup paperSize="5" scale="90" orientation="landscape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W30"/>
  <sheetViews>
    <sheetView topLeftCell="A3" workbookViewId="0">
      <selection activeCell="S35" sqref="S35"/>
    </sheetView>
  </sheetViews>
  <sheetFormatPr defaultRowHeight="15"/>
  <cols>
    <col min="1" max="1" width="5.85546875" customWidth="1"/>
    <col min="2" max="2" width="16.7109375" customWidth="1"/>
    <col min="3" max="4" width="7.42578125" customWidth="1"/>
    <col min="5" max="5" width="7.5703125" customWidth="1"/>
    <col min="6" max="17" width="6.28515625" customWidth="1"/>
    <col min="18" max="18" width="7.28515625" customWidth="1"/>
    <col min="19" max="19" width="7.42578125" customWidth="1"/>
    <col min="20" max="20" width="7.28515625" customWidth="1"/>
    <col min="21" max="21" width="6" customWidth="1"/>
    <col min="22" max="22" width="8.5703125" customWidth="1"/>
    <col min="23" max="23" width="6.85546875" customWidth="1"/>
  </cols>
  <sheetData>
    <row r="1" spans="1:23" ht="18.7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3" ht="18.75">
      <c r="A2" s="201" t="s">
        <v>78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23" ht="15.75" thickBot="1"/>
    <row r="4" spans="1:23" ht="16.5" thickTop="1" thickBot="1">
      <c r="A4" s="184" t="s">
        <v>1</v>
      </c>
      <c r="B4" s="187" t="s">
        <v>2</v>
      </c>
      <c r="C4" s="181" t="s">
        <v>53</v>
      </c>
      <c r="D4" s="183"/>
      <c r="E4" s="182"/>
      <c r="F4" s="183" t="s">
        <v>6</v>
      </c>
      <c r="G4" s="183"/>
      <c r="H4" s="183"/>
      <c r="I4" s="181" t="s">
        <v>29</v>
      </c>
      <c r="J4" s="183"/>
      <c r="K4" s="182"/>
      <c r="L4" s="183" t="s">
        <v>7</v>
      </c>
      <c r="M4" s="183"/>
      <c r="N4" s="183"/>
      <c r="O4" s="181" t="s">
        <v>8</v>
      </c>
      <c r="P4" s="183"/>
      <c r="Q4" s="182"/>
      <c r="R4" s="181" t="s">
        <v>9</v>
      </c>
      <c r="S4" s="183"/>
      <c r="T4" s="182"/>
      <c r="U4" s="181" t="s">
        <v>10</v>
      </c>
      <c r="V4" s="182"/>
      <c r="W4" s="1" t="s">
        <v>14</v>
      </c>
    </row>
    <row r="5" spans="1:23">
      <c r="A5" s="185"/>
      <c r="B5" s="188"/>
      <c r="C5" s="190" t="s">
        <v>3</v>
      </c>
      <c r="D5" s="192" t="s">
        <v>4</v>
      </c>
      <c r="E5" s="194" t="s">
        <v>5</v>
      </c>
      <c r="F5" s="196" t="s">
        <v>3</v>
      </c>
      <c r="G5" s="192" t="s">
        <v>4</v>
      </c>
      <c r="H5" s="196" t="s">
        <v>5</v>
      </c>
      <c r="I5" s="198" t="s">
        <v>3</v>
      </c>
      <c r="J5" s="192" t="s">
        <v>4</v>
      </c>
      <c r="K5" s="202" t="s">
        <v>5</v>
      </c>
      <c r="L5" s="196" t="s">
        <v>3</v>
      </c>
      <c r="M5" s="192" t="s">
        <v>4</v>
      </c>
      <c r="N5" s="196" t="s">
        <v>5</v>
      </c>
      <c r="O5" s="198" t="s">
        <v>3</v>
      </c>
      <c r="P5" s="192" t="s">
        <v>4</v>
      </c>
      <c r="Q5" s="202" t="s">
        <v>5</v>
      </c>
      <c r="R5" s="198" t="s">
        <v>3</v>
      </c>
      <c r="S5" s="192" t="s">
        <v>4</v>
      </c>
      <c r="T5" s="202" t="s">
        <v>5</v>
      </c>
      <c r="U5" s="198" t="s">
        <v>11</v>
      </c>
      <c r="V5" s="2" t="s">
        <v>12</v>
      </c>
      <c r="W5" s="199" t="s">
        <v>15</v>
      </c>
    </row>
    <row r="6" spans="1:23" ht="15.75" thickBot="1">
      <c r="A6" s="186"/>
      <c r="B6" s="189"/>
      <c r="C6" s="191"/>
      <c r="D6" s="193"/>
      <c r="E6" s="195"/>
      <c r="F6" s="197"/>
      <c r="G6" s="193"/>
      <c r="H6" s="197"/>
      <c r="I6" s="191"/>
      <c r="J6" s="193"/>
      <c r="K6" s="195"/>
      <c r="L6" s="197"/>
      <c r="M6" s="193"/>
      <c r="N6" s="197"/>
      <c r="O6" s="191"/>
      <c r="P6" s="193"/>
      <c r="Q6" s="195"/>
      <c r="R6" s="191"/>
      <c r="S6" s="193"/>
      <c r="T6" s="195"/>
      <c r="U6" s="191"/>
      <c r="V6" s="3" t="s">
        <v>13</v>
      </c>
      <c r="W6" s="200"/>
    </row>
    <row r="7" spans="1:23" ht="21" customHeight="1" thickTop="1">
      <c r="A7" s="6">
        <v>1</v>
      </c>
      <c r="B7" s="7" t="s">
        <v>16</v>
      </c>
      <c r="C7" s="12">
        <v>1628</v>
      </c>
      <c r="D7" s="16">
        <v>1713</v>
      </c>
      <c r="E7" s="14">
        <f t="shared" ref="E7:E16" si="0">SUM(C7:D7)</f>
        <v>3341</v>
      </c>
      <c r="F7" s="64">
        <v>3</v>
      </c>
      <c r="G7" s="13">
        <v>1</v>
      </c>
      <c r="H7" s="15">
        <v>4</v>
      </c>
      <c r="I7" s="17" t="s">
        <v>35</v>
      </c>
      <c r="J7" s="13">
        <v>1</v>
      </c>
      <c r="K7" s="18">
        <v>1</v>
      </c>
      <c r="L7" s="51">
        <v>2</v>
      </c>
      <c r="M7" s="13">
        <v>3</v>
      </c>
      <c r="N7" s="51">
        <v>5</v>
      </c>
      <c r="O7" s="12">
        <v>2</v>
      </c>
      <c r="P7" s="16">
        <v>1</v>
      </c>
      <c r="Q7" s="14">
        <v>3</v>
      </c>
      <c r="R7" s="12">
        <v>1631</v>
      </c>
      <c r="S7" s="16">
        <v>1715</v>
      </c>
      <c r="T7" s="14">
        <f t="shared" ref="T7:T19" si="1">SUM(R7:S7)</f>
        <v>3346</v>
      </c>
      <c r="U7" s="12">
        <v>4</v>
      </c>
      <c r="V7" s="20" t="s">
        <v>46</v>
      </c>
      <c r="W7" s="21">
        <v>837</v>
      </c>
    </row>
    <row r="8" spans="1:23" ht="21" customHeight="1">
      <c r="A8" s="8">
        <v>2</v>
      </c>
      <c r="B8" s="9" t="s">
        <v>17</v>
      </c>
      <c r="C8" s="22">
        <v>1514</v>
      </c>
      <c r="D8" s="23">
        <v>1518</v>
      </c>
      <c r="E8" s="24">
        <f t="shared" si="0"/>
        <v>3032</v>
      </c>
      <c r="F8" s="30">
        <v>5</v>
      </c>
      <c r="G8" s="26">
        <v>2</v>
      </c>
      <c r="H8" s="25">
        <v>7</v>
      </c>
      <c r="I8" s="29">
        <v>2</v>
      </c>
      <c r="J8" s="26">
        <v>1</v>
      </c>
      <c r="K8" s="31">
        <v>3</v>
      </c>
      <c r="L8" s="30">
        <v>3</v>
      </c>
      <c r="M8" s="26">
        <v>4</v>
      </c>
      <c r="N8" s="30">
        <v>7</v>
      </c>
      <c r="O8" s="29">
        <v>6</v>
      </c>
      <c r="P8" s="26">
        <v>2</v>
      </c>
      <c r="Q8" s="31">
        <v>8</v>
      </c>
      <c r="R8" s="22">
        <v>1514</v>
      </c>
      <c r="S8" s="23">
        <v>1521</v>
      </c>
      <c r="T8" s="24">
        <f t="shared" si="1"/>
        <v>3035</v>
      </c>
      <c r="U8" s="22">
        <v>5</v>
      </c>
      <c r="V8" s="27" t="s">
        <v>49</v>
      </c>
      <c r="W8" s="28">
        <v>959</v>
      </c>
    </row>
    <row r="9" spans="1:23" ht="21" customHeight="1">
      <c r="A9" s="8">
        <v>3</v>
      </c>
      <c r="B9" s="9" t="s">
        <v>18</v>
      </c>
      <c r="C9" s="22">
        <v>1418</v>
      </c>
      <c r="D9" s="23">
        <v>1388</v>
      </c>
      <c r="E9" s="24">
        <f t="shared" si="0"/>
        <v>2806</v>
      </c>
      <c r="F9" s="30">
        <v>1</v>
      </c>
      <c r="G9" s="26">
        <v>3</v>
      </c>
      <c r="H9" s="30">
        <v>4</v>
      </c>
      <c r="I9" s="29" t="s">
        <v>35</v>
      </c>
      <c r="J9" s="26">
        <v>1</v>
      </c>
      <c r="K9" s="31">
        <v>1</v>
      </c>
      <c r="L9" s="25">
        <v>3</v>
      </c>
      <c r="M9" s="26">
        <v>3</v>
      </c>
      <c r="N9" s="25">
        <v>6</v>
      </c>
      <c r="O9" s="29">
        <v>3</v>
      </c>
      <c r="P9" s="23">
        <v>6</v>
      </c>
      <c r="Q9" s="24">
        <v>9</v>
      </c>
      <c r="R9" s="22">
        <v>1419</v>
      </c>
      <c r="S9" s="23">
        <v>1387</v>
      </c>
      <c r="T9" s="24">
        <f t="shared" si="1"/>
        <v>2806</v>
      </c>
      <c r="U9" s="22">
        <v>4</v>
      </c>
      <c r="V9" s="27" t="s">
        <v>41</v>
      </c>
      <c r="W9" s="28">
        <v>881</v>
      </c>
    </row>
    <row r="10" spans="1:23" ht="21" customHeight="1">
      <c r="A10" s="8">
        <v>4</v>
      </c>
      <c r="B10" s="9" t="s">
        <v>19</v>
      </c>
      <c r="C10" s="22">
        <v>742</v>
      </c>
      <c r="D10" s="23">
        <v>804</v>
      </c>
      <c r="E10" s="24">
        <f t="shared" si="0"/>
        <v>1546</v>
      </c>
      <c r="F10" s="30" t="s">
        <v>35</v>
      </c>
      <c r="G10" s="26">
        <v>1</v>
      </c>
      <c r="H10" s="30">
        <v>1</v>
      </c>
      <c r="I10" s="29" t="s">
        <v>35</v>
      </c>
      <c r="J10" s="26">
        <v>4</v>
      </c>
      <c r="K10" s="31">
        <v>4</v>
      </c>
      <c r="L10" s="30">
        <v>1</v>
      </c>
      <c r="M10" s="26" t="s">
        <v>35</v>
      </c>
      <c r="N10" s="30">
        <v>1</v>
      </c>
      <c r="O10" s="29" t="s">
        <v>35</v>
      </c>
      <c r="P10" s="26">
        <v>2</v>
      </c>
      <c r="Q10" s="31">
        <v>2</v>
      </c>
      <c r="R10" s="22">
        <v>743</v>
      </c>
      <c r="S10" s="23">
        <v>799</v>
      </c>
      <c r="T10" s="24">
        <f t="shared" si="1"/>
        <v>1542</v>
      </c>
      <c r="U10" s="22">
        <v>3</v>
      </c>
      <c r="V10" s="27" t="s">
        <v>36</v>
      </c>
      <c r="W10" s="28">
        <v>434</v>
      </c>
    </row>
    <row r="11" spans="1:23" ht="21" customHeight="1">
      <c r="A11" s="8">
        <v>5</v>
      </c>
      <c r="B11" s="9" t="s">
        <v>20</v>
      </c>
      <c r="C11" s="22">
        <v>1043</v>
      </c>
      <c r="D11" s="23">
        <v>1022</v>
      </c>
      <c r="E11" s="24">
        <f t="shared" si="0"/>
        <v>2065</v>
      </c>
      <c r="F11" s="49">
        <v>1</v>
      </c>
      <c r="G11" s="26">
        <v>1</v>
      </c>
      <c r="H11" s="49">
        <v>2</v>
      </c>
      <c r="I11" s="29" t="s">
        <v>35</v>
      </c>
      <c r="J11" s="26" t="s">
        <v>35</v>
      </c>
      <c r="K11" s="31" t="s">
        <v>35</v>
      </c>
      <c r="L11" s="30">
        <v>1</v>
      </c>
      <c r="M11" s="26">
        <v>1</v>
      </c>
      <c r="N11" s="30">
        <v>2</v>
      </c>
      <c r="O11" s="29">
        <v>2</v>
      </c>
      <c r="P11" s="26">
        <v>3</v>
      </c>
      <c r="Q11" s="31">
        <v>5</v>
      </c>
      <c r="R11" s="22">
        <v>1043</v>
      </c>
      <c r="S11" s="23">
        <v>1021</v>
      </c>
      <c r="T11" s="24">
        <f t="shared" si="1"/>
        <v>2064</v>
      </c>
      <c r="U11" s="22">
        <v>4</v>
      </c>
      <c r="V11" s="27" t="s">
        <v>44</v>
      </c>
      <c r="W11" s="28">
        <v>559</v>
      </c>
    </row>
    <row r="12" spans="1:23" ht="21" customHeight="1">
      <c r="A12" s="8">
        <v>6</v>
      </c>
      <c r="B12" s="9" t="s">
        <v>21</v>
      </c>
      <c r="C12" s="22">
        <v>829</v>
      </c>
      <c r="D12" s="23">
        <v>762</v>
      </c>
      <c r="E12" s="24">
        <f t="shared" si="0"/>
        <v>1591</v>
      </c>
      <c r="F12" s="30">
        <v>1</v>
      </c>
      <c r="G12" s="26">
        <v>1</v>
      </c>
      <c r="H12" s="30">
        <v>2</v>
      </c>
      <c r="I12" s="29" t="s">
        <v>35</v>
      </c>
      <c r="J12" s="26" t="s">
        <v>35</v>
      </c>
      <c r="K12" s="31" t="s">
        <v>35</v>
      </c>
      <c r="L12" s="30">
        <v>5</v>
      </c>
      <c r="M12" s="26">
        <v>4</v>
      </c>
      <c r="N12" s="30">
        <v>9</v>
      </c>
      <c r="O12" s="29" t="s">
        <v>35</v>
      </c>
      <c r="P12" s="26">
        <v>2</v>
      </c>
      <c r="Q12" s="24">
        <v>2</v>
      </c>
      <c r="R12" s="22">
        <v>835</v>
      </c>
      <c r="S12" s="23">
        <v>765</v>
      </c>
      <c r="T12" s="24">
        <f t="shared" si="1"/>
        <v>1600</v>
      </c>
      <c r="U12" s="22">
        <v>4</v>
      </c>
      <c r="V12" s="27" t="s">
        <v>40</v>
      </c>
      <c r="W12" s="28">
        <v>412</v>
      </c>
    </row>
    <row r="13" spans="1:23" ht="21" customHeight="1">
      <c r="A13" s="8">
        <v>7</v>
      </c>
      <c r="B13" s="9" t="s">
        <v>22</v>
      </c>
      <c r="C13" s="53">
        <v>506</v>
      </c>
      <c r="D13" s="26">
        <v>512</v>
      </c>
      <c r="E13" s="30">
        <f t="shared" si="0"/>
        <v>1018</v>
      </c>
      <c r="F13" s="54">
        <v>2</v>
      </c>
      <c r="G13" s="26" t="s">
        <v>35</v>
      </c>
      <c r="H13" s="52">
        <v>2</v>
      </c>
      <c r="I13" s="54" t="s">
        <v>35</v>
      </c>
      <c r="J13" s="26" t="s">
        <v>35</v>
      </c>
      <c r="K13" s="55" t="s">
        <v>35</v>
      </c>
      <c r="L13" s="53">
        <v>2</v>
      </c>
      <c r="M13" s="26">
        <v>3</v>
      </c>
      <c r="N13" s="52">
        <v>5</v>
      </c>
      <c r="O13" s="54" t="s">
        <v>35</v>
      </c>
      <c r="P13" s="26" t="s">
        <v>35</v>
      </c>
      <c r="Q13" s="55" t="s">
        <v>35</v>
      </c>
      <c r="R13" s="53">
        <v>510</v>
      </c>
      <c r="S13" s="26">
        <v>515</v>
      </c>
      <c r="T13" s="30">
        <f t="shared" si="1"/>
        <v>1025</v>
      </c>
      <c r="U13" s="22">
        <v>4</v>
      </c>
      <c r="V13" s="27" t="s">
        <v>45</v>
      </c>
      <c r="W13" s="28">
        <v>295</v>
      </c>
    </row>
    <row r="14" spans="1:23" ht="21" customHeight="1">
      <c r="A14" s="8">
        <v>8</v>
      </c>
      <c r="B14" s="9" t="s">
        <v>23</v>
      </c>
      <c r="C14" s="29">
        <v>386</v>
      </c>
      <c r="D14" s="26">
        <v>380</v>
      </c>
      <c r="E14" s="31">
        <f t="shared" si="0"/>
        <v>766</v>
      </c>
      <c r="F14" s="30" t="s">
        <v>35</v>
      </c>
      <c r="G14" s="26" t="s">
        <v>35</v>
      </c>
      <c r="H14" s="30" t="s">
        <v>35</v>
      </c>
      <c r="I14" s="29">
        <v>1</v>
      </c>
      <c r="J14" s="26">
        <v>2</v>
      </c>
      <c r="K14" s="31">
        <v>3</v>
      </c>
      <c r="L14" s="30">
        <v>1</v>
      </c>
      <c r="M14" s="26" t="s">
        <v>35</v>
      </c>
      <c r="N14" s="30">
        <v>1</v>
      </c>
      <c r="O14" s="29" t="s">
        <v>35</v>
      </c>
      <c r="P14" s="26" t="s">
        <v>35</v>
      </c>
      <c r="Q14" s="31" t="s">
        <v>35</v>
      </c>
      <c r="R14" s="29">
        <v>386</v>
      </c>
      <c r="S14" s="26">
        <v>378</v>
      </c>
      <c r="T14" s="31">
        <f t="shared" si="1"/>
        <v>764</v>
      </c>
      <c r="U14" s="22">
        <v>3</v>
      </c>
      <c r="V14" s="27" t="s">
        <v>42</v>
      </c>
      <c r="W14" s="28">
        <v>230</v>
      </c>
    </row>
    <row r="15" spans="1:23" ht="21" customHeight="1">
      <c r="A15" s="8">
        <v>9</v>
      </c>
      <c r="B15" s="9" t="s">
        <v>24</v>
      </c>
      <c r="C15" s="22">
        <v>493</v>
      </c>
      <c r="D15" s="23">
        <v>424</v>
      </c>
      <c r="E15" s="24">
        <f t="shared" si="0"/>
        <v>917</v>
      </c>
      <c r="F15" s="30" t="s">
        <v>35</v>
      </c>
      <c r="G15" s="26" t="s">
        <v>35</v>
      </c>
      <c r="H15" s="30" t="s">
        <v>35</v>
      </c>
      <c r="I15" s="29" t="s">
        <v>35</v>
      </c>
      <c r="J15" s="26">
        <v>1</v>
      </c>
      <c r="K15" s="31">
        <v>1</v>
      </c>
      <c r="L15" s="30" t="s">
        <v>35</v>
      </c>
      <c r="M15" s="26" t="s">
        <v>35</v>
      </c>
      <c r="N15" s="30" t="s">
        <v>35</v>
      </c>
      <c r="O15" s="29">
        <v>2</v>
      </c>
      <c r="P15" s="26">
        <v>1</v>
      </c>
      <c r="Q15" s="31">
        <v>3</v>
      </c>
      <c r="R15" s="22">
        <v>491</v>
      </c>
      <c r="S15" s="23">
        <v>422</v>
      </c>
      <c r="T15" s="24">
        <f t="shared" si="1"/>
        <v>913</v>
      </c>
      <c r="U15" s="22">
        <v>6</v>
      </c>
      <c r="V15" s="27" t="s">
        <v>39</v>
      </c>
      <c r="W15" s="28">
        <v>284</v>
      </c>
    </row>
    <row r="16" spans="1:23" ht="21" customHeight="1">
      <c r="A16" s="8">
        <v>10</v>
      </c>
      <c r="B16" s="9" t="s">
        <v>25</v>
      </c>
      <c r="C16" s="22">
        <v>1469</v>
      </c>
      <c r="D16" s="23">
        <v>1486</v>
      </c>
      <c r="E16" s="24">
        <f t="shared" si="0"/>
        <v>2955</v>
      </c>
      <c r="F16" s="30">
        <v>4</v>
      </c>
      <c r="G16" s="26">
        <v>5</v>
      </c>
      <c r="H16" s="25">
        <v>9</v>
      </c>
      <c r="I16" s="29">
        <v>2</v>
      </c>
      <c r="J16" s="26" t="s">
        <v>35</v>
      </c>
      <c r="K16" s="31">
        <v>2</v>
      </c>
      <c r="L16" s="25">
        <v>8</v>
      </c>
      <c r="M16" s="23">
        <v>6</v>
      </c>
      <c r="N16" s="25">
        <v>14</v>
      </c>
      <c r="O16" s="29">
        <v>7</v>
      </c>
      <c r="P16" s="26">
        <v>5</v>
      </c>
      <c r="Q16" s="31">
        <v>12</v>
      </c>
      <c r="R16" s="22">
        <v>1472</v>
      </c>
      <c r="S16" s="23">
        <v>1492</v>
      </c>
      <c r="T16" s="24">
        <f t="shared" si="1"/>
        <v>2964</v>
      </c>
      <c r="U16" s="22">
        <v>3</v>
      </c>
      <c r="V16" s="27" t="s">
        <v>43</v>
      </c>
      <c r="W16" s="28">
        <v>761</v>
      </c>
    </row>
    <row r="17" spans="1:23" ht="21" customHeight="1">
      <c r="A17" s="8">
        <v>11</v>
      </c>
      <c r="B17" s="9" t="s">
        <v>26</v>
      </c>
      <c r="C17" s="22">
        <v>1304</v>
      </c>
      <c r="D17" s="23">
        <v>1298</v>
      </c>
      <c r="E17" s="24">
        <f>SUM(C17:D17)</f>
        <v>2602</v>
      </c>
      <c r="F17" s="30" t="s">
        <v>35</v>
      </c>
      <c r="G17" s="26">
        <v>1</v>
      </c>
      <c r="H17" s="30">
        <v>1</v>
      </c>
      <c r="I17" s="29" t="s">
        <v>35</v>
      </c>
      <c r="J17" s="26" t="s">
        <v>35</v>
      </c>
      <c r="K17" s="31" t="s">
        <v>35</v>
      </c>
      <c r="L17" s="30">
        <v>2</v>
      </c>
      <c r="M17" s="26">
        <v>2</v>
      </c>
      <c r="N17" s="30">
        <v>4</v>
      </c>
      <c r="O17" s="22">
        <v>1</v>
      </c>
      <c r="P17" s="26" t="s">
        <v>35</v>
      </c>
      <c r="Q17" s="24">
        <v>1</v>
      </c>
      <c r="R17" s="22">
        <v>1305</v>
      </c>
      <c r="S17" s="23">
        <v>1301</v>
      </c>
      <c r="T17" s="24">
        <f t="shared" si="1"/>
        <v>2606</v>
      </c>
      <c r="U17" s="22">
        <v>4</v>
      </c>
      <c r="V17" s="27" t="s">
        <v>41</v>
      </c>
      <c r="W17" s="28">
        <v>791</v>
      </c>
    </row>
    <row r="18" spans="1:23" ht="21" customHeight="1">
      <c r="A18" s="8">
        <v>12</v>
      </c>
      <c r="B18" s="9" t="s">
        <v>27</v>
      </c>
      <c r="C18" s="22">
        <v>849</v>
      </c>
      <c r="D18" s="23">
        <v>720</v>
      </c>
      <c r="E18" s="24">
        <f>SUM(C18:D18)</f>
        <v>1569</v>
      </c>
      <c r="F18" s="30" t="s">
        <v>35</v>
      </c>
      <c r="G18" s="26">
        <v>1</v>
      </c>
      <c r="H18" s="30">
        <v>1</v>
      </c>
      <c r="I18" s="29" t="s">
        <v>35</v>
      </c>
      <c r="J18" s="26" t="s">
        <v>35</v>
      </c>
      <c r="K18" s="31" t="s">
        <v>35</v>
      </c>
      <c r="L18" s="30" t="s">
        <v>35</v>
      </c>
      <c r="M18" s="26">
        <v>3</v>
      </c>
      <c r="N18" s="30">
        <v>3</v>
      </c>
      <c r="O18" s="29">
        <v>1</v>
      </c>
      <c r="P18" s="26" t="s">
        <v>35</v>
      </c>
      <c r="Q18" s="31">
        <v>1</v>
      </c>
      <c r="R18" s="22">
        <v>848</v>
      </c>
      <c r="S18" s="23">
        <v>724</v>
      </c>
      <c r="T18" s="24">
        <f t="shared" si="1"/>
        <v>1572</v>
      </c>
      <c r="U18" s="22">
        <v>3</v>
      </c>
      <c r="V18" s="27" t="s">
        <v>38</v>
      </c>
      <c r="W18" s="28">
        <v>421</v>
      </c>
    </row>
    <row r="19" spans="1:23" ht="21" customHeight="1" thickBot="1">
      <c r="A19" s="10">
        <v>13</v>
      </c>
      <c r="B19" s="11" t="s">
        <v>28</v>
      </c>
      <c r="C19" s="33">
        <v>715</v>
      </c>
      <c r="D19" s="34">
        <v>685</v>
      </c>
      <c r="E19" s="35">
        <f>SUM(C19:D19)</f>
        <v>1400</v>
      </c>
      <c r="F19" s="50" t="s">
        <v>35</v>
      </c>
      <c r="G19" s="37">
        <v>2</v>
      </c>
      <c r="H19" s="50">
        <v>2</v>
      </c>
      <c r="I19" s="38" t="s">
        <v>35</v>
      </c>
      <c r="J19" s="37" t="s">
        <v>35</v>
      </c>
      <c r="K19" s="39" t="s">
        <v>35</v>
      </c>
      <c r="L19" s="50" t="s">
        <v>35</v>
      </c>
      <c r="M19" s="37" t="s">
        <v>35</v>
      </c>
      <c r="N19" s="50" t="s">
        <v>35</v>
      </c>
      <c r="O19" s="38">
        <v>3</v>
      </c>
      <c r="P19" s="37">
        <v>1</v>
      </c>
      <c r="Q19" s="39">
        <v>4</v>
      </c>
      <c r="R19" s="33">
        <v>712</v>
      </c>
      <c r="S19" s="34">
        <v>686</v>
      </c>
      <c r="T19" s="35">
        <f t="shared" si="1"/>
        <v>1398</v>
      </c>
      <c r="U19" s="33">
        <v>4</v>
      </c>
      <c r="V19" s="40" t="s">
        <v>37</v>
      </c>
      <c r="W19" s="41">
        <v>387</v>
      </c>
    </row>
    <row r="20" spans="1:23" ht="21" customHeight="1" thickBot="1">
      <c r="A20" s="171" t="s">
        <v>47</v>
      </c>
      <c r="B20" s="172"/>
      <c r="C20" s="42">
        <f t="shared" ref="C20:T20" si="2">SUM(C7:C19)</f>
        <v>12896</v>
      </c>
      <c r="D20" s="43">
        <f t="shared" si="2"/>
        <v>12712</v>
      </c>
      <c r="E20" s="44">
        <f t="shared" si="2"/>
        <v>25608</v>
      </c>
      <c r="F20" s="45">
        <f t="shared" si="2"/>
        <v>17</v>
      </c>
      <c r="G20" s="43">
        <f t="shared" si="2"/>
        <v>18</v>
      </c>
      <c r="H20" s="46">
        <f t="shared" si="2"/>
        <v>35</v>
      </c>
      <c r="I20" s="42">
        <f t="shared" si="2"/>
        <v>5</v>
      </c>
      <c r="J20" s="43">
        <f t="shared" si="2"/>
        <v>10</v>
      </c>
      <c r="K20" s="44">
        <f t="shared" si="2"/>
        <v>15</v>
      </c>
      <c r="L20" s="45">
        <f t="shared" si="2"/>
        <v>28</v>
      </c>
      <c r="M20" s="43">
        <f t="shared" si="2"/>
        <v>29</v>
      </c>
      <c r="N20" s="46">
        <f t="shared" si="2"/>
        <v>57</v>
      </c>
      <c r="O20" s="42">
        <f t="shared" si="2"/>
        <v>27</v>
      </c>
      <c r="P20" s="43">
        <f t="shared" si="2"/>
        <v>23</v>
      </c>
      <c r="Q20" s="44">
        <f t="shared" si="2"/>
        <v>50</v>
      </c>
      <c r="R20" s="42">
        <f t="shared" si="2"/>
        <v>12909</v>
      </c>
      <c r="S20" s="43">
        <f t="shared" si="2"/>
        <v>12726</v>
      </c>
      <c r="T20" s="44">
        <f t="shared" si="2"/>
        <v>25635</v>
      </c>
      <c r="U20" s="42">
        <f>SUM(U7:U19)</f>
        <v>51</v>
      </c>
      <c r="V20" s="48">
        <v>31.094999999999999</v>
      </c>
      <c r="W20" s="47">
        <f>SUM(W7:W19)</f>
        <v>7251</v>
      </c>
    </row>
    <row r="21" spans="1:23" ht="15.75" thickTop="1">
      <c r="C21" s="63"/>
      <c r="D21" s="63"/>
      <c r="E21" s="63"/>
    </row>
    <row r="22" spans="1:23" ht="15.75">
      <c r="R22" s="4"/>
      <c r="S22" s="4"/>
      <c r="T22" s="4"/>
      <c r="U22" s="4"/>
    </row>
    <row r="23" spans="1:23" ht="15.75">
      <c r="R23" s="4" t="s">
        <v>79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57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W5:W6"/>
    <mergeCell ref="O5:O6"/>
    <mergeCell ref="R5:R6"/>
    <mergeCell ref="S5:S6"/>
    <mergeCell ref="T5:T6"/>
    <mergeCell ref="U5:U6"/>
  </mergeCells>
  <pageMargins left="0.7" right="0.7" top="0.75" bottom="0.75" header="0.3" footer="0.3"/>
  <pageSetup paperSize="5" scale="90" orientation="landscape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activeCell="R12" sqref="R12"/>
    </sheetView>
  </sheetViews>
  <sheetFormatPr defaultRowHeight="15"/>
  <cols>
    <col min="1" max="1" width="5.140625" customWidth="1"/>
    <col min="2" max="2" width="16.140625" customWidth="1"/>
    <col min="3" max="17" width="6.85546875" customWidth="1"/>
    <col min="18" max="18" width="7.85546875" customWidth="1"/>
    <col min="19" max="19" width="7.7109375" customWidth="1"/>
    <col min="20" max="20" width="7.5703125" customWidth="1"/>
    <col min="21" max="21" width="5.140625" customWidth="1"/>
    <col min="22" max="22" width="8.28515625" customWidth="1"/>
    <col min="23" max="23" width="6.28515625" customWidth="1"/>
  </cols>
  <sheetData>
    <row r="1" spans="1:23" ht="18.7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3" ht="18.75">
      <c r="A2" s="201" t="s">
        <v>80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23" ht="15.75" thickBot="1"/>
    <row r="4" spans="1:23" ht="16.5" thickTop="1" thickBot="1">
      <c r="A4" s="184" t="s">
        <v>1</v>
      </c>
      <c r="B4" s="187" t="s">
        <v>2</v>
      </c>
      <c r="C4" s="181" t="s">
        <v>53</v>
      </c>
      <c r="D4" s="183"/>
      <c r="E4" s="182"/>
      <c r="F4" s="183" t="s">
        <v>6</v>
      </c>
      <c r="G4" s="183"/>
      <c r="H4" s="183"/>
      <c r="I4" s="181" t="s">
        <v>29</v>
      </c>
      <c r="J4" s="183"/>
      <c r="K4" s="182"/>
      <c r="L4" s="183" t="s">
        <v>7</v>
      </c>
      <c r="M4" s="183"/>
      <c r="N4" s="183"/>
      <c r="O4" s="181" t="s">
        <v>8</v>
      </c>
      <c r="P4" s="183"/>
      <c r="Q4" s="182"/>
      <c r="R4" s="181" t="s">
        <v>9</v>
      </c>
      <c r="S4" s="183"/>
      <c r="T4" s="182"/>
      <c r="U4" s="181" t="s">
        <v>10</v>
      </c>
      <c r="V4" s="182"/>
      <c r="W4" s="1" t="s">
        <v>14</v>
      </c>
    </row>
    <row r="5" spans="1:23">
      <c r="A5" s="185"/>
      <c r="B5" s="188"/>
      <c r="C5" s="190" t="s">
        <v>3</v>
      </c>
      <c r="D5" s="192" t="s">
        <v>4</v>
      </c>
      <c r="E5" s="194" t="s">
        <v>5</v>
      </c>
      <c r="F5" s="196" t="s">
        <v>3</v>
      </c>
      <c r="G5" s="192" t="s">
        <v>4</v>
      </c>
      <c r="H5" s="196" t="s">
        <v>5</v>
      </c>
      <c r="I5" s="198" t="s">
        <v>3</v>
      </c>
      <c r="J5" s="192" t="s">
        <v>4</v>
      </c>
      <c r="K5" s="202" t="s">
        <v>5</v>
      </c>
      <c r="L5" s="196" t="s">
        <v>3</v>
      </c>
      <c r="M5" s="192" t="s">
        <v>4</v>
      </c>
      <c r="N5" s="196" t="s">
        <v>5</v>
      </c>
      <c r="O5" s="198" t="s">
        <v>3</v>
      </c>
      <c r="P5" s="192" t="s">
        <v>4</v>
      </c>
      <c r="Q5" s="202" t="s">
        <v>5</v>
      </c>
      <c r="R5" s="198" t="s">
        <v>3</v>
      </c>
      <c r="S5" s="192" t="s">
        <v>4</v>
      </c>
      <c r="T5" s="202" t="s">
        <v>5</v>
      </c>
      <c r="U5" s="198" t="s">
        <v>11</v>
      </c>
      <c r="V5" s="2" t="s">
        <v>12</v>
      </c>
      <c r="W5" s="199" t="s">
        <v>15</v>
      </c>
    </row>
    <row r="6" spans="1:23" ht="15.75" thickBot="1">
      <c r="A6" s="186"/>
      <c r="B6" s="189"/>
      <c r="C6" s="191"/>
      <c r="D6" s="193"/>
      <c r="E6" s="195"/>
      <c r="F6" s="197"/>
      <c r="G6" s="193"/>
      <c r="H6" s="197"/>
      <c r="I6" s="191"/>
      <c r="J6" s="193"/>
      <c r="K6" s="195"/>
      <c r="L6" s="197"/>
      <c r="M6" s="193"/>
      <c r="N6" s="197"/>
      <c r="O6" s="191"/>
      <c r="P6" s="193"/>
      <c r="Q6" s="195"/>
      <c r="R6" s="191"/>
      <c r="S6" s="193"/>
      <c r="T6" s="195"/>
      <c r="U6" s="191"/>
      <c r="V6" s="3" t="s">
        <v>13</v>
      </c>
      <c r="W6" s="200"/>
    </row>
    <row r="7" spans="1:23" ht="19.5" customHeight="1" thickTop="1">
      <c r="A7" s="6">
        <v>1</v>
      </c>
      <c r="B7" s="7" t="s">
        <v>16</v>
      </c>
      <c r="C7" s="12">
        <v>1631</v>
      </c>
      <c r="D7" s="16">
        <v>1715</v>
      </c>
      <c r="E7" s="14">
        <f t="shared" ref="E7:E19" si="0">SUM(C7:D7)</f>
        <v>3346</v>
      </c>
      <c r="F7" s="64" t="s">
        <v>35</v>
      </c>
      <c r="G7" s="13">
        <v>2</v>
      </c>
      <c r="H7" s="15">
        <v>2</v>
      </c>
      <c r="I7" s="17" t="s">
        <v>35</v>
      </c>
      <c r="J7" s="13" t="s">
        <v>35</v>
      </c>
      <c r="K7" s="18" t="s">
        <v>35</v>
      </c>
      <c r="L7" s="51">
        <v>1</v>
      </c>
      <c r="M7" s="13" t="s">
        <v>35</v>
      </c>
      <c r="N7" s="51">
        <v>1</v>
      </c>
      <c r="O7" s="17" t="s">
        <v>35</v>
      </c>
      <c r="P7" s="16">
        <v>2</v>
      </c>
      <c r="Q7" s="14">
        <v>2</v>
      </c>
      <c r="R7" s="12">
        <v>1632</v>
      </c>
      <c r="S7" s="16">
        <v>1715</v>
      </c>
      <c r="T7" s="14">
        <f>SUM(R7:S7)</f>
        <v>3347</v>
      </c>
      <c r="U7" s="12">
        <v>4</v>
      </c>
      <c r="V7" s="20" t="s">
        <v>46</v>
      </c>
      <c r="W7" s="21">
        <v>837</v>
      </c>
    </row>
    <row r="8" spans="1:23" ht="19.5" customHeight="1">
      <c r="A8" s="8">
        <v>2</v>
      </c>
      <c r="B8" s="9" t="s">
        <v>17</v>
      </c>
      <c r="C8" s="22">
        <v>1514</v>
      </c>
      <c r="D8" s="23">
        <v>1521</v>
      </c>
      <c r="E8" s="24">
        <f t="shared" si="0"/>
        <v>3035</v>
      </c>
      <c r="F8" s="30">
        <v>5</v>
      </c>
      <c r="G8" s="26">
        <v>3</v>
      </c>
      <c r="H8" s="25">
        <v>8</v>
      </c>
      <c r="I8" s="29" t="s">
        <v>35</v>
      </c>
      <c r="J8" s="26" t="s">
        <v>35</v>
      </c>
      <c r="K8" s="31" t="s">
        <v>35</v>
      </c>
      <c r="L8" s="30">
        <v>3</v>
      </c>
      <c r="M8" s="26">
        <v>3</v>
      </c>
      <c r="N8" s="30">
        <v>6</v>
      </c>
      <c r="O8" s="29">
        <v>6</v>
      </c>
      <c r="P8" s="26">
        <v>3</v>
      </c>
      <c r="Q8" s="31">
        <v>9</v>
      </c>
      <c r="R8" s="22">
        <v>1516</v>
      </c>
      <c r="S8" s="23">
        <v>1524</v>
      </c>
      <c r="T8" s="24">
        <f>SUM(R8:S8)</f>
        <v>3040</v>
      </c>
      <c r="U8" s="22">
        <v>5</v>
      </c>
      <c r="V8" s="27" t="s">
        <v>49</v>
      </c>
      <c r="W8" s="28">
        <v>961</v>
      </c>
    </row>
    <row r="9" spans="1:23" ht="19.5" customHeight="1">
      <c r="A9" s="8">
        <v>3</v>
      </c>
      <c r="B9" s="9" t="s">
        <v>18</v>
      </c>
      <c r="C9" s="22">
        <v>1419</v>
      </c>
      <c r="D9" s="23">
        <v>1387</v>
      </c>
      <c r="E9" s="24">
        <f t="shared" si="0"/>
        <v>2806</v>
      </c>
      <c r="F9" s="30">
        <v>2</v>
      </c>
      <c r="G9" s="26">
        <v>2</v>
      </c>
      <c r="H9" s="30">
        <v>4</v>
      </c>
      <c r="I9" s="29" t="s">
        <v>35</v>
      </c>
      <c r="J9" s="26" t="s">
        <v>35</v>
      </c>
      <c r="K9" s="31" t="s">
        <v>35</v>
      </c>
      <c r="L9" s="25">
        <v>1</v>
      </c>
      <c r="M9" s="26">
        <v>4</v>
      </c>
      <c r="N9" s="25">
        <v>5</v>
      </c>
      <c r="O9" s="29">
        <v>2</v>
      </c>
      <c r="P9" s="26" t="s">
        <v>35</v>
      </c>
      <c r="Q9" s="24">
        <v>2</v>
      </c>
      <c r="R9" s="22">
        <v>1420</v>
      </c>
      <c r="S9" s="23">
        <v>1393</v>
      </c>
      <c r="T9" s="24">
        <f>SUM(R9:S9)</f>
        <v>2813</v>
      </c>
      <c r="U9" s="22">
        <v>4</v>
      </c>
      <c r="V9" s="27" t="s">
        <v>41</v>
      </c>
      <c r="W9" s="28">
        <v>883</v>
      </c>
    </row>
    <row r="10" spans="1:23" ht="19.5" customHeight="1">
      <c r="A10" s="8">
        <v>4</v>
      </c>
      <c r="B10" s="9" t="s">
        <v>19</v>
      </c>
      <c r="C10" s="22">
        <v>743</v>
      </c>
      <c r="D10" s="23">
        <v>799</v>
      </c>
      <c r="E10" s="24">
        <f t="shared" si="0"/>
        <v>1542</v>
      </c>
      <c r="F10" s="30">
        <v>1</v>
      </c>
      <c r="G10" s="26">
        <v>1</v>
      </c>
      <c r="H10" s="30">
        <v>2</v>
      </c>
      <c r="I10" s="29" t="s">
        <v>35</v>
      </c>
      <c r="J10" s="26" t="s">
        <v>35</v>
      </c>
      <c r="K10" s="31" t="s">
        <v>35</v>
      </c>
      <c r="L10" s="30">
        <v>5</v>
      </c>
      <c r="M10" s="26">
        <v>6</v>
      </c>
      <c r="N10" s="30">
        <v>11</v>
      </c>
      <c r="O10" s="29">
        <v>6</v>
      </c>
      <c r="P10" s="26">
        <v>2</v>
      </c>
      <c r="Q10" s="31">
        <v>8</v>
      </c>
      <c r="R10" s="22">
        <v>743</v>
      </c>
      <c r="S10" s="23">
        <v>804</v>
      </c>
      <c r="T10" s="24">
        <f>SUM(R10:S10)</f>
        <v>1547</v>
      </c>
      <c r="U10" s="22">
        <v>3</v>
      </c>
      <c r="V10" s="27" t="s">
        <v>36</v>
      </c>
      <c r="W10" s="28">
        <v>434</v>
      </c>
    </row>
    <row r="11" spans="1:23" ht="19.5" customHeight="1">
      <c r="A11" s="8">
        <v>5</v>
      </c>
      <c r="B11" s="9" t="s">
        <v>20</v>
      </c>
      <c r="C11" s="22">
        <v>1043</v>
      </c>
      <c r="D11" s="23">
        <v>1021</v>
      </c>
      <c r="E11" s="24">
        <f t="shared" si="0"/>
        <v>2064</v>
      </c>
      <c r="F11" s="49">
        <v>2</v>
      </c>
      <c r="G11" s="26">
        <v>2</v>
      </c>
      <c r="H11" s="49">
        <v>4</v>
      </c>
      <c r="I11" s="29" t="s">
        <v>35</v>
      </c>
      <c r="J11" s="26" t="s">
        <v>35</v>
      </c>
      <c r="K11" s="31" t="s">
        <v>35</v>
      </c>
      <c r="L11" s="30">
        <v>6</v>
      </c>
      <c r="M11" s="26">
        <v>8</v>
      </c>
      <c r="N11" s="30">
        <v>14</v>
      </c>
      <c r="O11" s="29">
        <v>7</v>
      </c>
      <c r="P11" s="26">
        <v>7</v>
      </c>
      <c r="Q11" s="31">
        <v>14</v>
      </c>
      <c r="R11" s="22">
        <v>1044</v>
      </c>
      <c r="S11" s="23">
        <v>1024</v>
      </c>
      <c r="T11" s="24">
        <f>SUM(R11:S11)</f>
        <v>2068</v>
      </c>
      <c r="U11" s="22">
        <v>4</v>
      </c>
      <c r="V11" s="27" t="s">
        <v>44</v>
      </c>
      <c r="W11" s="28">
        <v>564</v>
      </c>
    </row>
    <row r="12" spans="1:23" ht="19.5" customHeight="1">
      <c r="A12" s="8">
        <v>6</v>
      </c>
      <c r="B12" s="9" t="s">
        <v>21</v>
      </c>
      <c r="C12" s="22">
        <v>835</v>
      </c>
      <c r="D12" s="23">
        <v>765</v>
      </c>
      <c r="E12" s="24">
        <f t="shared" si="0"/>
        <v>1600</v>
      </c>
      <c r="F12" s="30" t="s">
        <v>35</v>
      </c>
      <c r="G12" s="26" t="s">
        <v>35</v>
      </c>
      <c r="H12" s="30" t="s">
        <v>35</v>
      </c>
      <c r="I12" s="29" t="s">
        <v>35</v>
      </c>
      <c r="J12" s="26" t="s">
        <v>35</v>
      </c>
      <c r="K12" s="31" t="s">
        <v>35</v>
      </c>
      <c r="L12" s="30">
        <v>5</v>
      </c>
      <c r="M12" s="26">
        <v>2</v>
      </c>
      <c r="N12" s="30">
        <v>7</v>
      </c>
      <c r="O12" s="29" t="s">
        <v>35</v>
      </c>
      <c r="P12" s="26">
        <v>2</v>
      </c>
      <c r="Q12" s="24">
        <v>2</v>
      </c>
      <c r="R12" s="22">
        <v>840</v>
      </c>
      <c r="S12" s="23">
        <v>765</v>
      </c>
      <c r="T12" s="24">
        <f t="shared" ref="T12:T19" si="1">SUM(R12:S12)</f>
        <v>1605</v>
      </c>
      <c r="U12" s="22">
        <v>4</v>
      </c>
      <c r="V12" s="27" t="s">
        <v>40</v>
      </c>
      <c r="W12" s="28">
        <v>415</v>
      </c>
    </row>
    <row r="13" spans="1:23" ht="19.5" customHeight="1">
      <c r="A13" s="8">
        <v>7</v>
      </c>
      <c r="B13" s="9" t="s">
        <v>22</v>
      </c>
      <c r="C13" s="53">
        <v>510</v>
      </c>
      <c r="D13" s="26">
        <v>515</v>
      </c>
      <c r="E13" s="30">
        <f t="shared" si="0"/>
        <v>1025</v>
      </c>
      <c r="F13" s="54" t="s">
        <v>35</v>
      </c>
      <c r="G13" s="26">
        <v>3</v>
      </c>
      <c r="H13" s="52">
        <v>3</v>
      </c>
      <c r="I13" s="54" t="s">
        <v>35</v>
      </c>
      <c r="J13" s="26" t="s">
        <v>35</v>
      </c>
      <c r="K13" s="55" t="s">
        <v>35</v>
      </c>
      <c r="L13" s="53">
        <v>4</v>
      </c>
      <c r="M13" s="26">
        <v>2</v>
      </c>
      <c r="N13" s="52">
        <v>6</v>
      </c>
      <c r="O13" s="54">
        <v>1</v>
      </c>
      <c r="P13" s="26" t="s">
        <v>35</v>
      </c>
      <c r="Q13" s="55">
        <v>1</v>
      </c>
      <c r="R13" s="53">
        <v>513</v>
      </c>
      <c r="S13" s="26">
        <v>520</v>
      </c>
      <c r="T13" s="30">
        <f t="shared" si="1"/>
        <v>1033</v>
      </c>
      <c r="U13" s="22">
        <v>4</v>
      </c>
      <c r="V13" s="27" t="s">
        <v>45</v>
      </c>
      <c r="W13" s="28">
        <v>294</v>
      </c>
    </row>
    <row r="14" spans="1:23" ht="19.5" customHeight="1">
      <c r="A14" s="8">
        <v>8</v>
      </c>
      <c r="B14" s="9" t="s">
        <v>23</v>
      </c>
      <c r="C14" s="29">
        <v>386</v>
      </c>
      <c r="D14" s="26">
        <v>378</v>
      </c>
      <c r="E14" s="31">
        <f t="shared" si="0"/>
        <v>764</v>
      </c>
      <c r="F14" s="30" t="s">
        <v>35</v>
      </c>
      <c r="G14" s="26" t="s">
        <v>35</v>
      </c>
      <c r="H14" s="30" t="s">
        <v>35</v>
      </c>
      <c r="I14" s="29" t="s">
        <v>35</v>
      </c>
      <c r="J14" s="26" t="s">
        <v>35</v>
      </c>
      <c r="K14" s="31" t="s">
        <v>35</v>
      </c>
      <c r="L14" s="30">
        <v>1</v>
      </c>
      <c r="M14" s="26">
        <v>2</v>
      </c>
      <c r="N14" s="30">
        <v>2</v>
      </c>
      <c r="O14" s="29">
        <v>2</v>
      </c>
      <c r="P14" s="26" t="s">
        <v>35</v>
      </c>
      <c r="Q14" s="31">
        <v>2</v>
      </c>
      <c r="R14" s="29">
        <v>385</v>
      </c>
      <c r="S14" s="26">
        <v>380</v>
      </c>
      <c r="T14" s="31">
        <f t="shared" si="1"/>
        <v>765</v>
      </c>
      <c r="U14" s="22">
        <v>3</v>
      </c>
      <c r="V14" s="27" t="s">
        <v>42</v>
      </c>
      <c r="W14" s="28">
        <v>230</v>
      </c>
    </row>
    <row r="15" spans="1:23" ht="19.5" customHeight="1">
      <c r="A15" s="8">
        <v>9</v>
      </c>
      <c r="B15" s="9" t="s">
        <v>24</v>
      </c>
      <c r="C15" s="22">
        <v>491</v>
      </c>
      <c r="D15" s="23">
        <v>422</v>
      </c>
      <c r="E15" s="24">
        <f t="shared" si="0"/>
        <v>913</v>
      </c>
      <c r="F15" s="30">
        <v>1</v>
      </c>
      <c r="G15" s="26" t="s">
        <v>35</v>
      </c>
      <c r="H15" s="30">
        <v>1</v>
      </c>
      <c r="I15" s="29" t="s">
        <v>35</v>
      </c>
      <c r="J15" s="26" t="s">
        <v>35</v>
      </c>
      <c r="K15" s="31" t="s">
        <v>35</v>
      </c>
      <c r="L15" s="30">
        <v>1</v>
      </c>
      <c r="M15" s="26" t="s">
        <v>35</v>
      </c>
      <c r="N15" s="30">
        <v>1</v>
      </c>
      <c r="O15" s="29">
        <v>5</v>
      </c>
      <c r="P15" s="26">
        <v>1</v>
      </c>
      <c r="Q15" s="31">
        <v>6</v>
      </c>
      <c r="R15" s="22">
        <v>488</v>
      </c>
      <c r="S15" s="23">
        <v>421</v>
      </c>
      <c r="T15" s="24">
        <f t="shared" si="1"/>
        <v>909</v>
      </c>
      <c r="U15" s="22">
        <v>6</v>
      </c>
      <c r="V15" s="27" t="s">
        <v>39</v>
      </c>
      <c r="W15" s="28">
        <v>284</v>
      </c>
    </row>
    <row r="16" spans="1:23" ht="19.5" customHeight="1">
      <c r="A16" s="8">
        <v>10</v>
      </c>
      <c r="B16" s="9" t="s">
        <v>25</v>
      </c>
      <c r="C16" s="22">
        <v>1472</v>
      </c>
      <c r="D16" s="23">
        <v>1492</v>
      </c>
      <c r="E16" s="24">
        <f t="shared" si="0"/>
        <v>2964</v>
      </c>
      <c r="F16" s="30">
        <v>1</v>
      </c>
      <c r="G16" s="26">
        <v>1</v>
      </c>
      <c r="H16" s="25">
        <v>2</v>
      </c>
      <c r="I16" s="29" t="s">
        <v>35</v>
      </c>
      <c r="J16" s="26" t="s">
        <v>35</v>
      </c>
      <c r="K16" s="31" t="s">
        <v>35</v>
      </c>
      <c r="L16" s="25">
        <v>3</v>
      </c>
      <c r="M16" s="23">
        <v>2</v>
      </c>
      <c r="N16" s="25">
        <v>5</v>
      </c>
      <c r="O16" s="29">
        <v>5</v>
      </c>
      <c r="P16" s="26">
        <v>3</v>
      </c>
      <c r="Q16" s="31">
        <v>8</v>
      </c>
      <c r="R16" s="22">
        <v>1471</v>
      </c>
      <c r="S16" s="23">
        <v>1492</v>
      </c>
      <c r="T16" s="24">
        <f t="shared" si="1"/>
        <v>2963</v>
      </c>
      <c r="U16" s="22">
        <v>3</v>
      </c>
      <c r="V16" s="27" t="s">
        <v>43</v>
      </c>
      <c r="W16" s="28">
        <v>759</v>
      </c>
    </row>
    <row r="17" spans="1:23" ht="19.5" customHeight="1">
      <c r="A17" s="8">
        <v>11</v>
      </c>
      <c r="B17" s="9" t="s">
        <v>26</v>
      </c>
      <c r="C17" s="22">
        <v>1305</v>
      </c>
      <c r="D17" s="23">
        <v>1301</v>
      </c>
      <c r="E17" s="24">
        <f t="shared" si="0"/>
        <v>2606</v>
      </c>
      <c r="F17" s="30">
        <v>3</v>
      </c>
      <c r="G17" s="26">
        <v>2</v>
      </c>
      <c r="H17" s="30">
        <v>5</v>
      </c>
      <c r="I17" s="29">
        <v>2</v>
      </c>
      <c r="J17" s="26" t="s">
        <v>35</v>
      </c>
      <c r="K17" s="31">
        <v>2</v>
      </c>
      <c r="L17" s="30">
        <v>3</v>
      </c>
      <c r="M17" s="26">
        <v>1</v>
      </c>
      <c r="N17" s="30">
        <v>4</v>
      </c>
      <c r="O17" s="29" t="s">
        <v>35</v>
      </c>
      <c r="P17" s="26">
        <v>1</v>
      </c>
      <c r="Q17" s="24">
        <v>1</v>
      </c>
      <c r="R17" s="22">
        <v>1309</v>
      </c>
      <c r="S17" s="23">
        <v>1303</v>
      </c>
      <c r="T17" s="24">
        <f t="shared" si="1"/>
        <v>2612</v>
      </c>
      <c r="U17" s="22">
        <v>4</v>
      </c>
      <c r="V17" s="27" t="s">
        <v>41</v>
      </c>
      <c r="W17" s="28">
        <v>791</v>
      </c>
    </row>
    <row r="18" spans="1:23" ht="19.5" customHeight="1">
      <c r="A18" s="8">
        <v>12</v>
      </c>
      <c r="B18" s="9" t="s">
        <v>27</v>
      </c>
      <c r="C18" s="22">
        <v>848</v>
      </c>
      <c r="D18" s="23">
        <v>724</v>
      </c>
      <c r="E18" s="24">
        <f t="shared" si="0"/>
        <v>1572</v>
      </c>
      <c r="F18" s="30" t="s">
        <v>35</v>
      </c>
      <c r="G18" s="26">
        <v>1</v>
      </c>
      <c r="H18" s="30">
        <v>1</v>
      </c>
      <c r="I18" s="29" t="s">
        <v>35</v>
      </c>
      <c r="J18" s="26">
        <v>1</v>
      </c>
      <c r="K18" s="31">
        <v>1</v>
      </c>
      <c r="L18" s="30">
        <v>3</v>
      </c>
      <c r="M18" s="26">
        <v>4</v>
      </c>
      <c r="N18" s="30">
        <v>7</v>
      </c>
      <c r="O18" s="29">
        <v>3</v>
      </c>
      <c r="P18" s="26">
        <v>2</v>
      </c>
      <c r="Q18" s="31">
        <v>5</v>
      </c>
      <c r="R18" s="22">
        <v>848</v>
      </c>
      <c r="S18" s="23">
        <v>726</v>
      </c>
      <c r="T18" s="24">
        <f t="shared" si="1"/>
        <v>1574</v>
      </c>
      <c r="U18" s="22">
        <v>3</v>
      </c>
      <c r="V18" s="27" t="s">
        <v>38</v>
      </c>
      <c r="W18" s="28">
        <v>423</v>
      </c>
    </row>
    <row r="19" spans="1:23" ht="19.5" customHeight="1" thickBot="1">
      <c r="A19" s="10">
        <v>13</v>
      </c>
      <c r="B19" s="11" t="s">
        <v>28</v>
      </c>
      <c r="C19" s="33">
        <v>712</v>
      </c>
      <c r="D19" s="34">
        <v>686</v>
      </c>
      <c r="E19" s="35">
        <f t="shared" si="0"/>
        <v>1398</v>
      </c>
      <c r="F19" s="50" t="s">
        <v>35</v>
      </c>
      <c r="G19" s="37">
        <v>1</v>
      </c>
      <c r="H19" s="50">
        <v>1</v>
      </c>
      <c r="I19" s="38" t="s">
        <v>72</v>
      </c>
      <c r="J19" s="37">
        <v>1</v>
      </c>
      <c r="K19" s="39">
        <v>1</v>
      </c>
      <c r="L19" s="50" t="s">
        <v>35</v>
      </c>
      <c r="M19" s="37">
        <v>2</v>
      </c>
      <c r="N19" s="50">
        <v>2</v>
      </c>
      <c r="O19" s="38">
        <v>1</v>
      </c>
      <c r="P19" s="37">
        <v>1</v>
      </c>
      <c r="Q19" s="39">
        <v>2</v>
      </c>
      <c r="R19" s="33">
        <v>711</v>
      </c>
      <c r="S19" s="34">
        <v>687</v>
      </c>
      <c r="T19" s="35">
        <f t="shared" si="1"/>
        <v>1398</v>
      </c>
      <c r="U19" s="33">
        <v>4</v>
      </c>
      <c r="V19" s="40" t="s">
        <v>37</v>
      </c>
      <c r="W19" s="41">
        <v>388</v>
      </c>
    </row>
    <row r="20" spans="1:23" ht="19.5" customHeight="1" thickBot="1">
      <c r="A20" s="171" t="s">
        <v>47</v>
      </c>
      <c r="B20" s="172"/>
      <c r="C20" s="42">
        <f>SUM(C7:C19)</f>
        <v>12909</v>
      </c>
      <c r="D20" s="43">
        <f>SUM(D7:D19)</f>
        <v>12726</v>
      </c>
      <c r="E20" s="44">
        <f>SUM(E7:E19)</f>
        <v>25635</v>
      </c>
      <c r="F20" s="45">
        <f t="shared" ref="F20:S20" si="2">SUM(F7:F19)</f>
        <v>15</v>
      </c>
      <c r="G20" s="43">
        <f t="shared" si="2"/>
        <v>18</v>
      </c>
      <c r="H20" s="46">
        <f t="shared" si="2"/>
        <v>33</v>
      </c>
      <c r="I20" s="42">
        <f t="shared" si="2"/>
        <v>2</v>
      </c>
      <c r="J20" s="43">
        <f t="shared" si="2"/>
        <v>2</v>
      </c>
      <c r="K20" s="44">
        <f t="shared" si="2"/>
        <v>4</v>
      </c>
      <c r="L20" s="45">
        <f t="shared" si="2"/>
        <v>36</v>
      </c>
      <c r="M20" s="43">
        <f t="shared" si="2"/>
        <v>36</v>
      </c>
      <c r="N20" s="46">
        <f t="shared" si="2"/>
        <v>71</v>
      </c>
      <c r="O20" s="42">
        <f t="shared" si="2"/>
        <v>38</v>
      </c>
      <c r="P20" s="43">
        <f t="shared" si="2"/>
        <v>24</v>
      </c>
      <c r="Q20" s="44">
        <f t="shared" si="2"/>
        <v>62</v>
      </c>
      <c r="R20" s="42">
        <f t="shared" si="2"/>
        <v>12920</v>
      </c>
      <c r="S20" s="43">
        <f t="shared" si="2"/>
        <v>12754</v>
      </c>
      <c r="T20" s="44">
        <f>SUM(R20:S20)</f>
        <v>25674</v>
      </c>
      <c r="U20" s="42">
        <f>SUM(U7:U19)</f>
        <v>51</v>
      </c>
      <c r="V20" s="48">
        <v>31.094999999999999</v>
      </c>
      <c r="W20" s="47">
        <f>SUM(W7:W19)</f>
        <v>7263</v>
      </c>
    </row>
    <row r="21" spans="1:23" ht="15.75" thickTop="1">
      <c r="C21" s="63"/>
      <c r="D21" s="63"/>
      <c r="E21" s="63"/>
    </row>
    <row r="22" spans="1:23" ht="15.75">
      <c r="R22" s="4"/>
      <c r="S22" s="4"/>
      <c r="T22" s="4"/>
      <c r="U22" s="4"/>
    </row>
    <row r="23" spans="1:23" ht="15.75">
      <c r="R23" s="4" t="s">
        <v>81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57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W5:W6"/>
    <mergeCell ref="O5:O6"/>
    <mergeCell ref="R5:R6"/>
    <mergeCell ref="S5:S6"/>
    <mergeCell ref="T5:T6"/>
    <mergeCell ref="U5:U6"/>
  </mergeCells>
  <pageMargins left="0.7" right="0.7" top="0.75" bottom="0.75" header="0.3" footer="0.3"/>
  <pageSetup paperSize="5" scale="9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activeCell="R24" sqref="R24:V30"/>
    </sheetView>
  </sheetViews>
  <sheetFormatPr defaultRowHeight="15"/>
  <cols>
    <col min="1" max="1" width="4.28515625" customWidth="1"/>
    <col min="2" max="2" width="15.5703125" customWidth="1"/>
    <col min="3" max="5" width="7" customWidth="1"/>
    <col min="6" max="17" width="5.5703125" customWidth="1"/>
    <col min="18" max="20" width="7" customWidth="1"/>
    <col min="21" max="21" width="5" customWidth="1"/>
    <col min="23" max="23" width="6.85546875" customWidth="1"/>
  </cols>
  <sheetData>
    <row r="1" spans="1:23" ht="18.7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3" ht="18.75">
      <c r="A2" s="201" t="s">
        <v>82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23" ht="15.75" thickBot="1"/>
    <row r="4" spans="1:23" ht="16.5" thickTop="1" thickBot="1">
      <c r="A4" s="184" t="s">
        <v>1</v>
      </c>
      <c r="B4" s="187" t="s">
        <v>2</v>
      </c>
      <c r="C4" s="181" t="s">
        <v>53</v>
      </c>
      <c r="D4" s="183"/>
      <c r="E4" s="182"/>
      <c r="F4" s="183" t="s">
        <v>6</v>
      </c>
      <c r="G4" s="183"/>
      <c r="H4" s="183"/>
      <c r="I4" s="181" t="s">
        <v>29</v>
      </c>
      <c r="J4" s="183"/>
      <c r="K4" s="182"/>
      <c r="L4" s="183" t="s">
        <v>7</v>
      </c>
      <c r="M4" s="183"/>
      <c r="N4" s="183"/>
      <c r="O4" s="181" t="s">
        <v>8</v>
      </c>
      <c r="P4" s="183"/>
      <c r="Q4" s="182"/>
      <c r="R4" s="181" t="s">
        <v>9</v>
      </c>
      <c r="S4" s="183"/>
      <c r="T4" s="182"/>
      <c r="U4" s="181" t="s">
        <v>10</v>
      </c>
      <c r="V4" s="182"/>
      <c r="W4" s="1" t="s">
        <v>14</v>
      </c>
    </row>
    <row r="5" spans="1:23">
      <c r="A5" s="185"/>
      <c r="B5" s="188"/>
      <c r="C5" s="190" t="s">
        <v>3</v>
      </c>
      <c r="D5" s="192" t="s">
        <v>4</v>
      </c>
      <c r="E5" s="194" t="s">
        <v>5</v>
      </c>
      <c r="F5" s="196" t="s">
        <v>3</v>
      </c>
      <c r="G5" s="192" t="s">
        <v>4</v>
      </c>
      <c r="H5" s="196" t="s">
        <v>5</v>
      </c>
      <c r="I5" s="198" t="s">
        <v>3</v>
      </c>
      <c r="J5" s="192" t="s">
        <v>4</v>
      </c>
      <c r="K5" s="202" t="s">
        <v>5</v>
      </c>
      <c r="L5" s="196" t="s">
        <v>3</v>
      </c>
      <c r="M5" s="192" t="s">
        <v>4</v>
      </c>
      <c r="N5" s="196" t="s">
        <v>5</v>
      </c>
      <c r="O5" s="198" t="s">
        <v>3</v>
      </c>
      <c r="P5" s="192" t="s">
        <v>4</v>
      </c>
      <c r="Q5" s="202" t="s">
        <v>5</v>
      </c>
      <c r="R5" s="198" t="s">
        <v>3</v>
      </c>
      <c r="S5" s="192" t="s">
        <v>4</v>
      </c>
      <c r="T5" s="202" t="s">
        <v>5</v>
      </c>
      <c r="U5" s="198" t="s">
        <v>11</v>
      </c>
      <c r="V5" s="2" t="s">
        <v>12</v>
      </c>
      <c r="W5" s="199" t="s">
        <v>15</v>
      </c>
    </row>
    <row r="6" spans="1:23" ht="15.75" thickBot="1">
      <c r="A6" s="186"/>
      <c r="B6" s="189"/>
      <c r="C6" s="191"/>
      <c r="D6" s="193"/>
      <c r="E6" s="195"/>
      <c r="F6" s="197"/>
      <c r="G6" s="193"/>
      <c r="H6" s="197"/>
      <c r="I6" s="191"/>
      <c r="J6" s="193"/>
      <c r="K6" s="195"/>
      <c r="L6" s="197"/>
      <c r="M6" s="193"/>
      <c r="N6" s="197"/>
      <c r="O6" s="191"/>
      <c r="P6" s="193"/>
      <c r="Q6" s="195"/>
      <c r="R6" s="191"/>
      <c r="S6" s="193"/>
      <c r="T6" s="195"/>
      <c r="U6" s="191"/>
      <c r="V6" s="3" t="s">
        <v>13</v>
      </c>
      <c r="W6" s="200"/>
    </row>
    <row r="7" spans="1:23" ht="15.75" thickTop="1">
      <c r="A7" s="6">
        <v>1</v>
      </c>
      <c r="B7" s="7" t="s">
        <v>16</v>
      </c>
      <c r="C7" s="12">
        <v>1632</v>
      </c>
      <c r="D7" s="16">
        <v>1715</v>
      </c>
      <c r="E7" s="14">
        <f>SUM(C7:D7)</f>
        <v>3347</v>
      </c>
      <c r="F7" s="64">
        <v>5</v>
      </c>
      <c r="G7" s="13">
        <v>6</v>
      </c>
      <c r="H7" s="15">
        <v>11</v>
      </c>
      <c r="I7" s="17">
        <v>1</v>
      </c>
      <c r="J7" s="13">
        <v>1</v>
      </c>
      <c r="K7" s="18">
        <v>2</v>
      </c>
      <c r="L7" s="51">
        <v>1</v>
      </c>
      <c r="M7" s="13">
        <v>1</v>
      </c>
      <c r="N7" s="51">
        <v>2</v>
      </c>
      <c r="O7" s="17">
        <v>6</v>
      </c>
      <c r="P7" s="16">
        <v>8</v>
      </c>
      <c r="Q7" s="14">
        <v>14</v>
      </c>
      <c r="R7" s="12">
        <v>1631</v>
      </c>
      <c r="S7" s="16">
        <v>1713</v>
      </c>
      <c r="T7" s="14">
        <f t="shared" ref="T7:T12" si="0">SUM(R7:S7)</f>
        <v>3344</v>
      </c>
      <c r="U7" s="12">
        <v>4</v>
      </c>
      <c r="V7" s="20" t="s">
        <v>46</v>
      </c>
      <c r="W7" s="21">
        <v>837</v>
      </c>
    </row>
    <row r="8" spans="1:23">
      <c r="A8" s="8">
        <v>2</v>
      </c>
      <c r="B8" s="9" t="s">
        <v>17</v>
      </c>
      <c r="C8" s="22">
        <v>1516</v>
      </c>
      <c r="D8" s="23">
        <v>1524</v>
      </c>
      <c r="E8" s="24">
        <f>SUM(C8:D8)</f>
        <v>3040</v>
      </c>
      <c r="F8" s="30">
        <v>1</v>
      </c>
      <c r="G8" s="26">
        <v>1</v>
      </c>
      <c r="H8" s="25">
        <v>2</v>
      </c>
      <c r="I8" s="29" t="s">
        <v>35</v>
      </c>
      <c r="J8" s="26">
        <v>1</v>
      </c>
      <c r="K8" s="31">
        <v>1</v>
      </c>
      <c r="L8" s="30">
        <v>4</v>
      </c>
      <c r="M8" s="26">
        <v>3</v>
      </c>
      <c r="N8" s="30">
        <v>7</v>
      </c>
      <c r="O8" s="29">
        <v>3</v>
      </c>
      <c r="P8" s="26">
        <v>5</v>
      </c>
      <c r="Q8" s="31">
        <v>8</v>
      </c>
      <c r="R8" s="22">
        <v>1518</v>
      </c>
      <c r="S8" s="23">
        <v>1522</v>
      </c>
      <c r="T8" s="24">
        <f t="shared" si="0"/>
        <v>3040</v>
      </c>
      <c r="U8" s="22">
        <v>5</v>
      </c>
      <c r="V8" s="27" t="s">
        <v>49</v>
      </c>
      <c r="W8" s="28">
        <v>962</v>
      </c>
    </row>
    <row r="9" spans="1:23">
      <c r="A9" s="8">
        <v>3</v>
      </c>
      <c r="B9" s="9" t="s">
        <v>18</v>
      </c>
      <c r="C9" s="22">
        <v>1420</v>
      </c>
      <c r="D9" s="23">
        <v>1393</v>
      </c>
      <c r="E9" s="24">
        <f>SUM(C9:D9)</f>
        <v>2813</v>
      </c>
      <c r="F9" s="30">
        <v>5</v>
      </c>
      <c r="G9" s="26">
        <v>2</v>
      </c>
      <c r="H9" s="30">
        <v>7</v>
      </c>
      <c r="I9" s="29" t="s">
        <v>35</v>
      </c>
      <c r="J9" s="26" t="s">
        <v>35</v>
      </c>
      <c r="K9" s="31" t="s">
        <v>35</v>
      </c>
      <c r="L9" s="25">
        <v>3</v>
      </c>
      <c r="M9" s="26">
        <v>1</v>
      </c>
      <c r="N9" s="25">
        <v>4</v>
      </c>
      <c r="O9" s="29">
        <v>5</v>
      </c>
      <c r="P9" s="26">
        <v>9</v>
      </c>
      <c r="Q9" s="24">
        <v>14</v>
      </c>
      <c r="R9" s="22">
        <v>1423</v>
      </c>
      <c r="S9" s="23">
        <v>1387</v>
      </c>
      <c r="T9" s="24">
        <f t="shared" si="0"/>
        <v>2810</v>
      </c>
      <c r="U9" s="22">
        <v>4</v>
      </c>
      <c r="V9" s="27" t="s">
        <v>41</v>
      </c>
      <c r="W9" s="28">
        <v>883</v>
      </c>
    </row>
    <row r="10" spans="1:23">
      <c r="A10" s="8">
        <v>4</v>
      </c>
      <c r="B10" s="9" t="s">
        <v>19</v>
      </c>
      <c r="C10" s="22">
        <v>743</v>
      </c>
      <c r="D10" s="23">
        <v>804</v>
      </c>
      <c r="E10" s="24">
        <f>SUM(C10:D10)</f>
        <v>1547</v>
      </c>
      <c r="F10" s="30" t="s">
        <v>35</v>
      </c>
      <c r="G10" s="26" t="s">
        <v>35</v>
      </c>
      <c r="H10" s="30" t="s">
        <v>35</v>
      </c>
      <c r="I10" s="29" t="s">
        <v>35</v>
      </c>
      <c r="J10" s="26" t="s">
        <v>35</v>
      </c>
      <c r="K10" s="31" t="s">
        <v>35</v>
      </c>
      <c r="L10" s="30">
        <v>6</v>
      </c>
      <c r="M10" s="26">
        <v>2</v>
      </c>
      <c r="N10" s="30">
        <v>8</v>
      </c>
      <c r="O10" s="29" t="s">
        <v>35</v>
      </c>
      <c r="P10" s="26" t="s">
        <v>35</v>
      </c>
      <c r="Q10" s="31" t="s">
        <v>35</v>
      </c>
      <c r="R10" s="22">
        <v>749</v>
      </c>
      <c r="S10" s="23">
        <v>806</v>
      </c>
      <c r="T10" s="24">
        <f t="shared" si="0"/>
        <v>1555</v>
      </c>
      <c r="U10" s="22">
        <v>3</v>
      </c>
      <c r="V10" s="27" t="s">
        <v>36</v>
      </c>
      <c r="W10" s="28">
        <v>436</v>
      </c>
    </row>
    <row r="11" spans="1:23">
      <c r="A11" s="8">
        <v>5</v>
      </c>
      <c r="B11" s="9" t="s">
        <v>20</v>
      </c>
      <c r="C11" s="22">
        <v>1044</v>
      </c>
      <c r="D11" s="23">
        <v>1024</v>
      </c>
      <c r="E11" s="24">
        <f>SUM(C11:D11)</f>
        <v>2068</v>
      </c>
      <c r="F11" s="49" t="s">
        <v>35</v>
      </c>
      <c r="G11" s="26" t="s">
        <v>35</v>
      </c>
      <c r="H11" s="49" t="s">
        <v>35</v>
      </c>
      <c r="I11" s="29" t="s">
        <v>35</v>
      </c>
      <c r="J11" s="26" t="s">
        <v>35</v>
      </c>
      <c r="K11" s="31" t="s">
        <v>35</v>
      </c>
      <c r="L11" s="30">
        <v>2</v>
      </c>
      <c r="M11" s="26" t="s">
        <v>35</v>
      </c>
      <c r="N11" s="30">
        <v>2</v>
      </c>
      <c r="O11" s="29">
        <v>3</v>
      </c>
      <c r="P11" s="26">
        <v>2</v>
      </c>
      <c r="Q11" s="31">
        <v>5</v>
      </c>
      <c r="R11" s="22">
        <v>1043</v>
      </c>
      <c r="S11" s="23">
        <v>1022</v>
      </c>
      <c r="T11" s="24">
        <f t="shared" si="0"/>
        <v>2065</v>
      </c>
      <c r="U11" s="22">
        <v>4</v>
      </c>
      <c r="V11" s="27" t="s">
        <v>44</v>
      </c>
      <c r="W11" s="28">
        <v>565</v>
      </c>
    </row>
    <row r="12" spans="1:23">
      <c r="A12" s="8">
        <v>6</v>
      </c>
      <c r="B12" s="9" t="s">
        <v>21</v>
      </c>
      <c r="C12" s="22">
        <v>840</v>
      </c>
      <c r="D12" s="23">
        <v>765</v>
      </c>
      <c r="E12" s="24">
        <f t="shared" ref="E12:E19" si="1">SUM(C12:D12)</f>
        <v>1605</v>
      </c>
      <c r="F12" s="30" t="s">
        <v>35</v>
      </c>
      <c r="G12" s="26" t="s">
        <v>35</v>
      </c>
      <c r="H12" s="30" t="s">
        <v>35</v>
      </c>
      <c r="I12" s="29" t="s">
        <v>35</v>
      </c>
      <c r="J12" s="26" t="s">
        <v>35</v>
      </c>
      <c r="K12" s="31" t="s">
        <v>35</v>
      </c>
      <c r="L12" s="30">
        <v>2</v>
      </c>
      <c r="M12" s="26">
        <v>1</v>
      </c>
      <c r="N12" s="30">
        <v>3</v>
      </c>
      <c r="O12" s="29">
        <v>2</v>
      </c>
      <c r="P12" s="26" t="s">
        <v>35</v>
      </c>
      <c r="Q12" s="24">
        <v>2</v>
      </c>
      <c r="R12" s="22">
        <v>840</v>
      </c>
      <c r="S12" s="23">
        <v>766</v>
      </c>
      <c r="T12" s="24">
        <f t="shared" si="0"/>
        <v>1606</v>
      </c>
      <c r="U12" s="22">
        <v>4</v>
      </c>
      <c r="V12" s="27" t="s">
        <v>40</v>
      </c>
      <c r="W12" s="28">
        <v>415</v>
      </c>
    </row>
    <row r="13" spans="1:23">
      <c r="A13" s="8">
        <v>7</v>
      </c>
      <c r="B13" s="9" t="s">
        <v>22</v>
      </c>
      <c r="C13" s="53">
        <v>513</v>
      </c>
      <c r="D13" s="26">
        <v>520</v>
      </c>
      <c r="E13" s="30">
        <f t="shared" si="1"/>
        <v>1033</v>
      </c>
      <c r="F13" s="54">
        <v>3</v>
      </c>
      <c r="G13" s="26">
        <v>2</v>
      </c>
      <c r="H13" s="52">
        <v>5</v>
      </c>
      <c r="I13" s="54">
        <v>1</v>
      </c>
      <c r="J13" s="26" t="s">
        <v>35</v>
      </c>
      <c r="K13" s="55">
        <v>1</v>
      </c>
      <c r="L13" s="53" t="s">
        <v>35</v>
      </c>
      <c r="M13" s="26" t="s">
        <v>35</v>
      </c>
      <c r="N13" s="52" t="s">
        <v>35</v>
      </c>
      <c r="O13" s="54" t="s">
        <v>35</v>
      </c>
      <c r="P13" s="26">
        <v>1</v>
      </c>
      <c r="Q13" s="55">
        <v>1</v>
      </c>
      <c r="R13" s="53">
        <v>515</v>
      </c>
      <c r="S13" s="26">
        <v>521</v>
      </c>
      <c r="T13" s="30">
        <v>1036</v>
      </c>
      <c r="U13" s="22">
        <v>4</v>
      </c>
      <c r="V13" s="27" t="s">
        <v>45</v>
      </c>
      <c r="W13" s="28">
        <v>294</v>
      </c>
    </row>
    <row r="14" spans="1:23">
      <c r="A14" s="8">
        <v>8</v>
      </c>
      <c r="B14" s="9" t="s">
        <v>23</v>
      </c>
      <c r="C14" s="29">
        <v>385</v>
      </c>
      <c r="D14" s="26">
        <v>380</v>
      </c>
      <c r="E14" s="31">
        <f t="shared" si="1"/>
        <v>765</v>
      </c>
      <c r="F14" s="30" t="s">
        <v>35</v>
      </c>
      <c r="G14" s="26" t="s">
        <v>35</v>
      </c>
      <c r="H14" s="30" t="s">
        <v>35</v>
      </c>
      <c r="I14" s="29" t="s">
        <v>35</v>
      </c>
      <c r="J14" s="26" t="s">
        <v>35</v>
      </c>
      <c r="K14" s="31" t="s">
        <v>35</v>
      </c>
      <c r="L14" s="30" t="s">
        <v>35</v>
      </c>
      <c r="M14" s="26" t="s">
        <v>35</v>
      </c>
      <c r="N14" s="30" t="s">
        <v>35</v>
      </c>
      <c r="O14" s="29">
        <v>1</v>
      </c>
      <c r="P14" s="26">
        <v>2</v>
      </c>
      <c r="Q14" s="31">
        <v>3</v>
      </c>
      <c r="R14" s="29">
        <v>384</v>
      </c>
      <c r="S14" s="26">
        <v>378</v>
      </c>
      <c r="T14" s="31">
        <v>762</v>
      </c>
      <c r="U14" s="22">
        <v>3</v>
      </c>
      <c r="V14" s="27" t="s">
        <v>42</v>
      </c>
      <c r="W14" s="28">
        <v>230</v>
      </c>
    </row>
    <row r="15" spans="1:23">
      <c r="A15" s="8">
        <v>9</v>
      </c>
      <c r="B15" s="9" t="s">
        <v>24</v>
      </c>
      <c r="C15" s="22">
        <v>488</v>
      </c>
      <c r="D15" s="23">
        <v>421</v>
      </c>
      <c r="E15" s="24">
        <f t="shared" si="1"/>
        <v>909</v>
      </c>
      <c r="F15" s="30" t="s">
        <v>35</v>
      </c>
      <c r="G15" s="26" t="s">
        <v>35</v>
      </c>
      <c r="H15" s="30" t="s">
        <v>35</v>
      </c>
      <c r="I15" s="54" t="s">
        <v>35</v>
      </c>
      <c r="J15" s="26" t="s">
        <v>35</v>
      </c>
      <c r="K15" s="30" t="s">
        <v>35</v>
      </c>
      <c r="L15" s="54" t="s">
        <v>35</v>
      </c>
      <c r="M15" s="26" t="s">
        <v>35</v>
      </c>
      <c r="N15" s="30" t="s">
        <v>35</v>
      </c>
      <c r="O15" s="54" t="s">
        <v>35</v>
      </c>
      <c r="P15" s="26" t="s">
        <v>35</v>
      </c>
      <c r="Q15" s="30" t="s">
        <v>35</v>
      </c>
      <c r="R15" s="22">
        <v>488</v>
      </c>
      <c r="S15" s="23">
        <v>421</v>
      </c>
      <c r="T15" s="24">
        <f>SUM(R15:S15)</f>
        <v>909</v>
      </c>
      <c r="U15" s="22">
        <v>6</v>
      </c>
      <c r="V15" s="27" t="s">
        <v>39</v>
      </c>
      <c r="W15" s="28">
        <v>284</v>
      </c>
    </row>
    <row r="16" spans="1:23">
      <c r="A16" s="8">
        <v>10</v>
      </c>
      <c r="B16" s="9" t="s">
        <v>25</v>
      </c>
      <c r="C16" s="22">
        <v>1471</v>
      </c>
      <c r="D16" s="23">
        <v>1492</v>
      </c>
      <c r="E16" s="24">
        <f t="shared" si="1"/>
        <v>2963</v>
      </c>
      <c r="F16" s="30" t="s">
        <v>35</v>
      </c>
      <c r="G16" s="26">
        <v>2</v>
      </c>
      <c r="H16" s="25">
        <v>2</v>
      </c>
      <c r="I16" s="29">
        <v>1</v>
      </c>
      <c r="J16" s="26">
        <v>2</v>
      </c>
      <c r="K16" s="31">
        <v>3</v>
      </c>
      <c r="L16" s="25">
        <v>4</v>
      </c>
      <c r="M16" s="23">
        <v>4</v>
      </c>
      <c r="N16" s="25">
        <v>8</v>
      </c>
      <c r="O16" s="29">
        <v>9</v>
      </c>
      <c r="P16" s="26">
        <v>6</v>
      </c>
      <c r="Q16" s="31">
        <v>15</v>
      </c>
      <c r="R16" s="22">
        <v>1465</v>
      </c>
      <c r="S16" s="23">
        <v>1490</v>
      </c>
      <c r="T16" s="24">
        <f>SUM(R16:S16)</f>
        <v>2955</v>
      </c>
      <c r="U16" s="22">
        <v>3</v>
      </c>
      <c r="V16" s="27" t="s">
        <v>43</v>
      </c>
      <c r="W16" s="28">
        <v>756</v>
      </c>
    </row>
    <row r="17" spans="1:23">
      <c r="A17" s="8">
        <v>11</v>
      </c>
      <c r="B17" s="9" t="s">
        <v>26</v>
      </c>
      <c r="C17" s="22">
        <v>1309</v>
      </c>
      <c r="D17" s="23">
        <v>1303</v>
      </c>
      <c r="E17" s="24">
        <f t="shared" si="1"/>
        <v>2612</v>
      </c>
      <c r="F17" s="30">
        <v>1</v>
      </c>
      <c r="G17" s="26">
        <v>2</v>
      </c>
      <c r="H17" s="30">
        <v>3</v>
      </c>
      <c r="I17" s="29" t="s">
        <v>35</v>
      </c>
      <c r="J17" s="26">
        <v>1</v>
      </c>
      <c r="K17" s="31">
        <v>1</v>
      </c>
      <c r="L17" s="30">
        <v>3</v>
      </c>
      <c r="M17" s="26">
        <v>3</v>
      </c>
      <c r="N17" s="30">
        <v>6</v>
      </c>
      <c r="O17" s="29">
        <v>2</v>
      </c>
      <c r="P17" s="26">
        <v>3</v>
      </c>
      <c r="Q17" s="24">
        <v>5</v>
      </c>
      <c r="R17" s="22">
        <v>1311</v>
      </c>
      <c r="S17" s="23">
        <v>1304</v>
      </c>
      <c r="T17" s="24">
        <v>2615</v>
      </c>
      <c r="U17" s="22">
        <v>4</v>
      </c>
      <c r="V17" s="27" t="s">
        <v>41</v>
      </c>
      <c r="W17" s="28">
        <v>792</v>
      </c>
    </row>
    <row r="18" spans="1:23">
      <c r="A18" s="8">
        <v>12</v>
      </c>
      <c r="B18" s="9" t="s">
        <v>27</v>
      </c>
      <c r="C18" s="22">
        <v>848</v>
      </c>
      <c r="D18" s="23">
        <v>726</v>
      </c>
      <c r="E18" s="24">
        <f t="shared" si="1"/>
        <v>1574</v>
      </c>
      <c r="F18" s="30" t="s">
        <v>35</v>
      </c>
      <c r="G18" s="26">
        <v>2</v>
      </c>
      <c r="H18" s="30">
        <v>2</v>
      </c>
      <c r="I18" s="29">
        <v>1</v>
      </c>
      <c r="J18" s="26" t="s">
        <v>35</v>
      </c>
      <c r="K18" s="31">
        <v>1</v>
      </c>
      <c r="L18" s="30">
        <v>2</v>
      </c>
      <c r="M18" s="26">
        <v>3</v>
      </c>
      <c r="N18" s="30">
        <v>5</v>
      </c>
      <c r="O18" s="29">
        <v>2</v>
      </c>
      <c r="P18" s="26">
        <v>3</v>
      </c>
      <c r="Q18" s="31">
        <v>5</v>
      </c>
      <c r="R18" s="22">
        <v>847</v>
      </c>
      <c r="S18" s="23">
        <v>728</v>
      </c>
      <c r="T18" s="24">
        <f>SUM(R18:S18)</f>
        <v>1575</v>
      </c>
      <c r="U18" s="22">
        <v>3</v>
      </c>
      <c r="V18" s="27" t="s">
        <v>38</v>
      </c>
      <c r="W18" s="28">
        <v>424</v>
      </c>
    </row>
    <row r="19" spans="1:23" ht="15.75" thickBot="1">
      <c r="A19" s="10">
        <v>13</v>
      </c>
      <c r="B19" s="11" t="s">
        <v>28</v>
      </c>
      <c r="C19" s="33">
        <v>711</v>
      </c>
      <c r="D19" s="34">
        <v>687</v>
      </c>
      <c r="E19" s="35">
        <f t="shared" si="1"/>
        <v>1398</v>
      </c>
      <c r="F19" s="50">
        <v>1</v>
      </c>
      <c r="G19" s="37">
        <v>1</v>
      </c>
      <c r="H19" s="50">
        <v>2</v>
      </c>
      <c r="I19" s="38" t="s">
        <v>35</v>
      </c>
      <c r="J19" s="37">
        <v>1</v>
      </c>
      <c r="K19" s="39">
        <v>1</v>
      </c>
      <c r="L19" s="50">
        <v>1</v>
      </c>
      <c r="M19" s="37">
        <v>1</v>
      </c>
      <c r="N19" s="50">
        <v>2</v>
      </c>
      <c r="O19" s="38" t="s">
        <v>35</v>
      </c>
      <c r="P19" s="37">
        <v>2</v>
      </c>
      <c r="Q19" s="39">
        <v>2</v>
      </c>
      <c r="R19" s="33">
        <v>713</v>
      </c>
      <c r="S19" s="34">
        <v>686</v>
      </c>
      <c r="T19" s="35">
        <f>SUM(R19:S19)</f>
        <v>1399</v>
      </c>
      <c r="U19" s="33">
        <v>4</v>
      </c>
      <c r="V19" s="40" t="s">
        <v>37</v>
      </c>
      <c r="W19" s="41">
        <v>390</v>
      </c>
    </row>
    <row r="20" spans="1:23" ht="15.75" thickBot="1">
      <c r="A20" s="171" t="s">
        <v>47</v>
      </c>
      <c r="B20" s="172"/>
      <c r="C20" s="42">
        <f>SUM(C7:C19)</f>
        <v>12920</v>
      </c>
      <c r="D20" s="43">
        <f>SUM(D7:D19)</f>
        <v>12754</v>
      </c>
      <c r="E20" s="44">
        <f>SUM(C20:D20)</f>
        <v>25674</v>
      </c>
      <c r="F20" s="45">
        <f t="shared" ref="F20:T20" si="2">SUM(F7:F19)</f>
        <v>16</v>
      </c>
      <c r="G20" s="43">
        <f t="shared" si="2"/>
        <v>18</v>
      </c>
      <c r="H20" s="46">
        <f t="shared" si="2"/>
        <v>34</v>
      </c>
      <c r="I20" s="42">
        <f t="shared" si="2"/>
        <v>4</v>
      </c>
      <c r="J20" s="43">
        <f t="shared" si="2"/>
        <v>6</v>
      </c>
      <c r="K20" s="44">
        <f t="shared" si="2"/>
        <v>10</v>
      </c>
      <c r="L20" s="45">
        <f t="shared" si="2"/>
        <v>28</v>
      </c>
      <c r="M20" s="43">
        <f t="shared" si="2"/>
        <v>19</v>
      </c>
      <c r="N20" s="46">
        <f t="shared" si="2"/>
        <v>47</v>
      </c>
      <c r="O20" s="42">
        <f t="shared" si="2"/>
        <v>33</v>
      </c>
      <c r="P20" s="43">
        <f t="shared" si="2"/>
        <v>41</v>
      </c>
      <c r="Q20" s="44">
        <f t="shared" si="2"/>
        <v>74</v>
      </c>
      <c r="R20" s="42">
        <f t="shared" si="2"/>
        <v>12927</v>
      </c>
      <c r="S20" s="43">
        <f t="shared" si="2"/>
        <v>12744</v>
      </c>
      <c r="T20" s="44">
        <f t="shared" si="2"/>
        <v>25671</v>
      </c>
      <c r="U20" s="42">
        <f>SUM(U7:U19)</f>
        <v>51</v>
      </c>
      <c r="V20" s="48">
        <v>31.094999999999999</v>
      </c>
      <c r="W20" s="47">
        <f>SUM(W7:W19)</f>
        <v>7268</v>
      </c>
    </row>
    <row r="21" spans="1:23" ht="15.75" thickTop="1">
      <c r="C21" s="63"/>
      <c r="D21" s="63"/>
      <c r="E21" s="63"/>
    </row>
    <row r="22" spans="1:23" ht="15.75">
      <c r="R22" s="4"/>
      <c r="S22" s="4"/>
      <c r="T22" s="4"/>
      <c r="U22" s="4"/>
    </row>
    <row r="23" spans="1:23" ht="15.75">
      <c r="R23" s="4" t="s">
        <v>83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57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W5:W6"/>
    <mergeCell ref="O5:O6"/>
    <mergeCell ref="R5:R6"/>
    <mergeCell ref="S5:S6"/>
    <mergeCell ref="T5:T6"/>
    <mergeCell ref="U5:U6"/>
  </mergeCells>
  <pageMargins left="0.7" right="0.7" top="0.75" bottom="0.75" header="0.3" footer="0.3"/>
  <pageSetup paperSize="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0"/>
  <sheetViews>
    <sheetView zoomScale="86" zoomScaleNormal="86" workbookViewId="0">
      <selection activeCell="G13" sqref="G13"/>
    </sheetView>
  </sheetViews>
  <sheetFormatPr defaultRowHeight="15"/>
  <cols>
    <col min="1" max="1" width="5.42578125" customWidth="1"/>
    <col min="2" max="2" width="14.28515625" customWidth="1"/>
    <col min="3" max="3" width="6.7109375" customWidth="1"/>
    <col min="4" max="4" width="7.140625" customWidth="1"/>
    <col min="5" max="5" width="7" customWidth="1"/>
    <col min="6" max="6" width="6.140625" customWidth="1"/>
    <col min="7" max="7" width="5.85546875" customWidth="1"/>
    <col min="8" max="8" width="7" customWidth="1"/>
    <col min="9" max="9" width="5.7109375" customWidth="1"/>
    <col min="10" max="10" width="6" customWidth="1"/>
    <col min="11" max="11" width="6.85546875" customWidth="1"/>
    <col min="12" max="12" width="6.140625" customWidth="1"/>
    <col min="13" max="13" width="6" customWidth="1"/>
    <col min="14" max="14" width="6.5703125" customWidth="1"/>
    <col min="15" max="15" width="6.42578125" customWidth="1"/>
    <col min="16" max="16" width="6.140625" customWidth="1"/>
    <col min="17" max="17" width="7.140625" customWidth="1"/>
    <col min="18" max="18" width="7.5703125" customWidth="1"/>
    <col min="19" max="19" width="7.28515625" customWidth="1"/>
    <col min="20" max="20" width="8.42578125" customWidth="1"/>
    <col min="21" max="21" width="6.5703125" customWidth="1"/>
  </cols>
  <sheetData>
    <row r="1" spans="1:23" ht="21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21">
      <c r="A2" s="173" t="s">
        <v>190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15.75" thickBot="1"/>
    <row r="4" spans="1:23" ht="16.5" thickTop="1" thickBot="1">
      <c r="A4" s="174" t="s">
        <v>1</v>
      </c>
      <c r="B4" s="177" t="s">
        <v>2</v>
      </c>
      <c r="C4" s="169" t="s">
        <v>53</v>
      </c>
      <c r="D4" s="180"/>
      <c r="E4" s="170"/>
      <c r="F4" s="169" t="s">
        <v>6</v>
      </c>
      <c r="G4" s="180"/>
      <c r="H4" s="170"/>
      <c r="I4" s="169" t="s">
        <v>29</v>
      </c>
      <c r="J4" s="180"/>
      <c r="K4" s="170"/>
      <c r="L4" s="169" t="s">
        <v>7</v>
      </c>
      <c r="M4" s="180"/>
      <c r="N4" s="170"/>
      <c r="O4" s="169" t="s">
        <v>8</v>
      </c>
      <c r="P4" s="180"/>
      <c r="Q4" s="170"/>
      <c r="R4" s="169" t="s">
        <v>9</v>
      </c>
      <c r="S4" s="180"/>
      <c r="T4" s="170"/>
      <c r="U4" s="169" t="s">
        <v>10</v>
      </c>
      <c r="V4" s="170"/>
      <c r="W4" s="151" t="s">
        <v>14</v>
      </c>
    </row>
    <row r="5" spans="1:23">
      <c r="A5" s="175"/>
      <c r="B5" s="178"/>
      <c r="C5" s="152" t="s">
        <v>3</v>
      </c>
      <c r="D5" s="153" t="s">
        <v>4</v>
      </c>
      <c r="E5" s="154" t="s">
        <v>5</v>
      </c>
      <c r="F5" s="155" t="s">
        <v>3</v>
      </c>
      <c r="G5" s="153" t="s">
        <v>4</v>
      </c>
      <c r="H5" s="155" t="s">
        <v>5</v>
      </c>
      <c r="I5" s="156" t="s">
        <v>3</v>
      </c>
      <c r="J5" s="153" t="s">
        <v>4</v>
      </c>
      <c r="K5" s="157" t="s">
        <v>5</v>
      </c>
      <c r="L5" s="155" t="s">
        <v>3</v>
      </c>
      <c r="M5" s="153" t="s">
        <v>4</v>
      </c>
      <c r="N5" s="155" t="s">
        <v>5</v>
      </c>
      <c r="O5" s="156" t="s">
        <v>3</v>
      </c>
      <c r="P5" s="153" t="s">
        <v>4</v>
      </c>
      <c r="Q5" s="157" t="s">
        <v>5</v>
      </c>
      <c r="R5" s="156" t="s">
        <v>3</v>
      </c>
      <c r="S5" s="153" t="s">
        <v>4</v>
      </c>
      <c r="T5" s="157" t="s">
        <v>5</v>
      </c>
      <c r="U5" s="156" t="s">
        <v>11</v>
      </c>
      <c r="V5" s="158" t="s">
        <v>12</v>
      </c>
      <c r="W5" s="159" t="s">
        <v>15</v>
      </c>
    </row>
    <row r="6" spans="1:23" ht="15.75" thickBot="1">
      <c r="A6" s="176"/>
      <c r="B6" s="179"/>
      <c r="C6" s="160"/>
      <c r="D6" s="161"/>
      <c r="E6" s="162"/>
      <c r="F6" s="163"/>
      <c r="G6" s="161"/>
      <c r="H6" s="163"/>
      <c r="I6" s="160"/>
      <c r="J6" s="161"/>
      <c r="K6" s="162"/>
      <c r="L6" s="163"/>
      <c r="M6" s="161"/>
      <c r="N6" s="163"/>
      <c r="O6" s="160"/>
      <c r="P6" s="161"/>
      <c r="Q6" s="162"/>
      <c r="R6" s="160"/>
      <c r="S6" s="161"/>
      <c r="T6" s="162"/>
      <c r="U6" s="160"/>
      <c r="V6" s="164" t="s">
        <v>161</v>
      </c>
      <c r="W6" s="165"/>
    </row>
    <row r="7" spans="1:23" ht="15.75" thickTop="1">
      <c r="A7" s="76">
        <v>1</v>
      </c>
      <c r="B7" s="77" t="s">
        <v>16</v>
      </c>
      <c r="C7" s="78">
        <v>1626</v>
      </c>
      <c r="D7" s="79">
        <v>1691</v>
      </c>
      <c r="E7" s="80">
        <f t="shared" ref="E7:E19" si="0">C7+D7</f>
        <v>3317</v>
      </c>
      <c r="F7" s="81">
        <v>3</v>
      </c>
      <c r="G7" s="82">
        <v>3</v>
      </c>
      <c r="H7" s="83">
        <f>F7+G7</f>
        <v>6</v>
      </c>
      <c r="I7" s="84">
        <v>1</v>
      </c>
      <c r="J7" s="82">
        <v>0</v>
      </c>
      <c r="K7" s="85">
        <f t="shared" ref="K7:K19" si="1">I7+J7</f>
        <v>1</v>
      </c>
      <c r="L7" s="81">
        <v>2</v>
      </c>
      <c r="M7" s="82">
        <v>5</v>
      </c>
      <c r="N7" s="81">
        <f t="shared" ref="N7:N19" si="2">L7+M7</f>
        <v>7</v>
      </c>
      <c r="O7" s="84">
        <v>3</v>
      </c>
      <c r="P7" s="82">
        <v>4</v>
      </c>
      <c r="Q7" s="85">
        <f t="shared" ref="Q7:Q19" si="3">O7+P7</f>
        <v>7</v>
      </c>
      <c r="R7" s="78">
        <f t="shared" ref="R7:S10" si="4">C7+F7-I7+L7-O7</f>
        <v>1627</v>
      </c>
      <c r="S7" s="79">
        <f t="shared" si="4"/>
        <v>1695</v>
      </c>
      <c r="T7" s="80">
        <f>R7+S7</f>
        <v>3322</v>
      </c>
      <c r="U7" s="78">
        <v>4</v>
      </c>
      <c r="V7" s="98" t="s">
        <v>162</v>
      </c>
      <c r="W7" s="87">
        <v>850</v>
      </c>
    </row>
    <row r="8" spans="1:23">
      <c r="A8" s="88">
        <v>2</v>
      </c>
      <c r="B8" s="89" t="s">
        <v>26</v>
      </c>
      <c r="C8" s="90">
        <v>1406</v>
      </c>
      <c r="D8" s="91">
        <v>1382</v>
      </c>
      <c r="E8" s="92">
        <f t="shared" si="0"/>
        <v>2788</v>
      </c>
      <c r="F8" s="96">
        <v>0</v>
      </c>
      <c r="G8" s="97">
        <v>5</v>
      </c>
      <c r="H8" s="93">
        <f t="shared" ref="H8:H19" si="5">F8+G8</f>
        <v>5</v>
      </c>
      <c r="I8" s="94">
        <v>0</v>
      </c>
      <c r="J8" s="97">
        <v>1</v>
      </c>
      <c r="K8" s="95">
        <f t="shared" si="1"/>
        <v>1</v>
      </c>
      <c r="L8" s="96">
        <v>4</v>
      </c>
      <c r="M8" s="97">
        <v>5</v>
      </c>
      <c r="N8" s="96">
        <f t="shared" si="2"/>
        <v>9</v>
      </c>
      <c r="O8" s="94">
        <v>1</v>
      </c>
      <c r="P8" s="97">
        <v>1</v>
      </c>
      <c r="Q8" s="95">
        <f t="shared" si="3"/>
        <v>2</v>
      </c>
      <c r="R8" s="90">
        <f t="shared" si="4"/>
        <v>1409</v>
      </c>
      <c r="S8" s="91">
        <f t="shared" si="4"/>
        <v>1390</v>
      </c>
      <c r="T8" s="92">
        <f>R8+S8</f>
        <v>2799</v>
      </c>
      <c r="U8" s="90">
        <v>4</v>
      </c>
      <c r="V8" s="166">
        <v>4.8</v>
      </c>
      <c r="W8" s="99">
        <v>848</v>
      </c>
    </row>
    <row r="9" spans="1:23">
      <c r="A9" s="88">
        <v>3</v>
      </c>
      <c r="B9" s="89" t="s">
        <v>18</v>
      </c>
      <c r="C9" s="90">
        <v>1411</v>
      </c>
      <c r="D9" s="91">
        <v>1395</v>
      </c>
      <c r="E9" s="92">
        <f t="shared" si="0"/>
        <v>2806</v>
      </c>
      <c r="F9" s="96">
        <v>4</v>
      </c>
      <c r="G9" s="97">
        <v>0</v>
      </c>
      <c r="H9" s="96">
        <f t="shared" si="5"/>
        <v>4</v>
      </c>
      <c r="I9" s="94">
        <v>2</v>
      </c>
      <c r="J9" s="97">
        <v>0</v>
      </c>
      <c r="K9" s="95">
        <f t="shared" si="1"/>
        <v>2</v>
      </c>
      <c r="L9" s="96">
        <v>0</v>
      </c>
      <c r="M9" s="97">
        <v>0</v>
      </c>
      <c r="N9" s="96">
        <f t="shared" si="2"/>
        <v>0</v>
      </c>
      <c r="O9" s="94">
        <v>1</v>
      </c>
      <c r="P9" s="97">
        <v>3</v>
      </c>
      <c r="Q9" s="95">
        <f>O9+P9</f>
        <v>4</v>
      </c>
      <c r="R9" s="90">
        <f t="shared" si="4"/>
        <v>1412</v>
      </c>
      <c r="S9" s="91">
        <f t="shared" si="4"/>
        <v>1392</v>
      </c>
      <c r="T9" s="92">
        <f>R9+S9</f>
        <v>2804</v>
      </c>
      <c r="U9" s="90">
        <v>4</v>
      </c>
      <c r="V9" s="166">
        <v>4.8</v>
      </c>
      <c r="W9" s="99">
        <v>903</v>
      </c>
    </row>
    <row r="10" spans="1:23">
      <c r="A10" s="88">
        <v>4</v>
      </c>
      <c r="B10" s="89" t="s">
        <v>17</v>
      </c>
      <c r="C10" s="90">
        <v>1563</v>
      </c>
      <c r="D10" s="91">
        <v>1585</v>
      </c>
      <c r="E10" s="92">
        <f t="shared" si="0"/>
        <v>3148</v>
      </c>
      <c r="F10" s="96">
        <v>2</v>
      </c>
      <c r="G10" s="97">
        <v>2</v>
      </c>
      <c r="H10" s="96">
        <f t="shared" si="5"/>
        <v>4</v>
      </c>
      <c r="I10" s="94">
        <v>0</v>
      </c>
      <c r="J10" s="97">
        <v>2</v>
      </c>
      <c r="K10" s="95">
        <f t="shared" si="1"/>
        <v>2</v>
      </c>
      <c r="L10" s="96">
        <v>4</v>
      </c>
      <c r="M10" s="97">
        <v>5</v>
      </c>
      <c r="N10" s="96">
        <f t="shared" si="2"/>
        <v>9</v>
      </c>
      <c r="O10" s="94">
        <v>1</v>
      </c>
      <c r="P10" s="97">
        <v>3</v>
      </c>
      <c r="Q10" s="95">
        <f t="shared" si="3"/>
        <v>4</v>
      </c>
      <c r="R10" s="90">
        <f t="shared" si="4"/>
        <v>1568</v>
      </c>
      <c r="S10" s="91">
        <f t="shared" si="4"/>
        <v>1587</v>
      </c>
      <c r="T10" s="92">
        <f t="shared" ref="T10:T19" si="6">R10+S10</f>
        <v>3155</v>
      </c>
      <c r="U10" s="90">
        <v>3</v>
      </c>
      <c r="V10" s="166">
        <v>2.54</v>
      </c>
      <c r="W10" s="99">
        <v>1041</v>
      </c>
    </row>
    <row r="11" spans="1:23">
      <c r="A11" s="126">
        <v>5</v>
      </c>
      <c r="B11" s="127" t="s">
        <v>20</v>
      </c>
      <c r="C11" s="128">
        <v>1101</v>
      </c>
      <c r="D11" s="129">
        <v>1081</v>
      </c>
      <c r="E11" s="130">
        <f>C11+D11</f>
        <v>2182</v>
      </c>
      <c r="F11" s="96">
        <v>0</v>
      </c>
      <c r="G11" s="97">
        <v>0</v>
      </c>
      <c r="H11" s="96">
        <f t="shared" si="5"/>
        <v>0</v>
      </c>
      <c r="I11" s="108">
        <v>0</v>
      </c>
      <c r="J11" s="96">
        <v>0</v>
      </c>
      <c r="K11" s="109">
        <f>I11+J11</f>
        <v>0</v>
      </c>
      <c r="L11" s="94">
        <v>3</v>
      </c>
      <c r="M11" s="97">
        <v>3</v>
      </c>
      <c r="N11" s="109">
        <f t="shared" si="2"/>
        <v>6</v>
      </c>
      <c r="O11" s="108">
        <v>0</v>
      </c>
      <c r="P11" s="97">
        <v>1</v>
      </c>
      <c r="Q11" s="96">
        <f t="shared" si="3"/>
        <v>1</v>
      </c>
      <c r="R11" s="128">
        <f>C11+F11-I11+L11-O11</f>
        <v>1104</v>
      </c>
      <c r="S11" s="129">
        <f>D11+G11-J11+M11-P11</f>
        <v>1083</v>
      </c>
      <c r="T11" s="92">
        <f>R11+S11</f>
        <v>2187</v>
      </c>
      <c r="U11" s="128">
        <v>4</v>
      </c>
      <c r="V11" s="98" t="s">
        <v>164</v>
      </c>
      <c r="W11" s="136">
        <v>613</v>
      </c>
    </row>
    <row r="12" spans="1:23">
      <c r="A12" s="88">
        <v>6</v>
      </c>
      <c r="B12" s="89" t="s">
        <v>19</v>
      </c>
      <c r="C12" s="90">
        <v>724</v>
      </c>
      <c r="D12" s="91">
        <v>786</v>
      </c>
      <c r="E12" s="92">
        <f t="shared" si="0"/>
        <v>1510</v>
      </c>
      <c r="F12" s="96">
        <v>0</v>
      </c>
      <c r="G12" s="97">
        <v>0</v>
      </c>
      <c r="H12" s="96">
        <f t="shared" si="5"/>
        <v>0</v>
      </c>
      <c r="I12" s="94">
        <v>0</v>
      </c>
      <c r="J12" s="97">
        <v>0</v>
      </c>
      <c r="K12" s="95">
        <v>0</v>
      </c>
      <c r="L12" s="96">
        <v>1</v>
      </c>
      <c r="M12" s="97">
        <v>0</v>
      </c>
      <c r="N12" s="96">
        <f t="shared" si="2"/>
        <v>1</v>
      </c>
      <c r="O12" s="94">
        <v>0</v>
      </c>
      <c r="P12" s="97">
        <v>1</v>
      </c>
      <c r="Q12" s="95">
        <f t="shared" si="3"/>
        <v>1</v>
      </c>
      <c r="R12" s="90">
        <f>C12+F12-I12+L12-O12</f>
        <v>725</v>
      </c>
      <c r="S12" s="91">
        <f>D12+G12-J12+M12-P12</f>
        <v>785</v>
      </c>
      <c r="T12" s="92">
        <f>R12+S12</f>
        <v>1510</v>
      </c>
      <c r="U12" s="90">
        <v>3</v>
      </c>
      <c r="V12" s="166">
        <v>1.5</v>
      </c>
      <c r="W12" s="99">
        <v>554</v>
      </c>
    </row>
    <row r="13" spans="1:23">
      <c r="A13" s="88">
        <v>7</v>
      </c>
      <c r="B13" s="89" t="s">
        <v>28</v>
      </c>
      <c r="C13" s="107">
        <v>764</v>
      </c>
      <c r="D13" s="97">
        <v>719</v>
      </c>
      <c r="E13" s="96">
        <f t="shared" si="0"/>
        <v>1483</v>
      </c>
      <c r="F13" s="108">
        <v>1</v>
      </c>
      <c r="G13" s="97">
        <v>0</v>
      </c>
      <c r="H13" s="109">
        <f t="shared" si="5"/>
        <v>1</v>
      </c>
      <c r="I13" s="108">
        <v>1</v>
      </c>
      <c r="J13" s="97">
        <v>0</v>
      </c>
      <c r="K13" s="110">
        <f t="shared" si="1"/>
        <v>1</v>
      </c>
      <c r="L13" s="107">
        <v>2</v>
      </c>
      <c r="M13" s="97">
        <v>5</v>
      </c>
      <c r="N13" s="109">
        <f t="shared" si="2"/>
        <v>7</v>
      </c>
      <c r="O13" s="108">
        <v>2</v>
      </c>
      <c r="P13" s="97">
        <v>3</v>
      </c>
      <c r="Q13" s="110">
        <f t="shared" si="3"/>
        <v>5</v>
      </c>
      <c r="R13" s="107">
        <v>764</v>
      </c>
      <c r="S13" s="97">
        <f t="shared" ref="S13:S19" si="7">D13+G13-J13+M13-P13</f>
        <v>721</v>
      </c>
      <c r="T13" s="96">
        <f t="shared" si="6"/>
        <v>1485</v>
      </c>
      <c r="U13" s="90">
        <v>4</v>
      </c>
      <c r="V13" s="98" t="s">
        <v>182</v>
      </c>
      <c r="W13" s="99">
        <v>464</v>
      </c>
    </row>
    <row r="14" spans="1:23">
      <c r="A14" s="88">
        <v>8</v>
      </c>
      <c r="B14" s="89" t="s">
        <v>22</v>
      </c>
      <c r="C14" s="94">
        <v>592</v>
      </c>
      <c r="D14" s="97">
        <v>545</v>
      </c>
      <c r="E14" s="95">
        <f t="shared" si="0"/>
        <v>1137</v>
      </c>
      <c r="F14" s="96">
        <v>1</v>
      </c>
      <c r="G14" s="97">
        <v>2</v>
      </c>
      <c r="H14" s="96">
        <f t="shared" si="5"/>
        <v>3</v>
      </c>
      <c r="I14" s="94">
        <v>0</v>
      </c>
      <c r="J14" s="97">
        <v>0</v>
      </c>
      <c r="K14" s="95">
        <f t="shared" si="1"/>
        <v>0</v>
      </c>
      <c r="L14" s="96">
        <v>0</v>
      </c>
      <c r="M14" s="97">
        <v>1</v>
      </c>
      <c r="N14" s="96">
        <f t="shared" si="2"/>
        <v>1</v>
      </c>
      <c r="O14" s="94">
        <v>2</v>
      </c>
      <c r="P14" s="97">
        <v>2</v>
      </c>
      <c r="Q14" s="95">
        <f t="shared" si="3"/>
        <v>4</v>
      </c>
      <c r="R14" s="94">
        <f t="shared" ref="R14:R19" si="8">C14+F14-I14+L14-O14</f>
        <v>591</v>
      </c>
      <c r="S14" s="97">
        <f t="shared" si="7"/>
        <v>546</v>
      </c>
      <c r="T14" s="95">
        <f t="shared" si="6"/>
        <v>1137</v>
      </c>
      <c r="U14" s="90">
        <v>4</v>
      </c>
      <c r="V14" s="166">
        <v>15.45</v>
      </c>
      <c r="W14" s="99">
        <v>329</v>
      </c>
    </row>
    <row r="15" spans="1:23">
      <c r="A15" s="88">
        <v>9</v>
      </c>
      <c r="B15" s="89" t="s">
        <v>25</v>
      </c>
      <c r="C15" s="90">
        <v>1545</v>
      </c>
      <c r="D15" s="91">
        <v>1537</v>
      </c>
      <c r="E15" s="92">
        <f t="shared" si="0"/>
        <v>3082</v>
      </c>
      <c r="F15" s="96">
        <v>3</v>
      </c>
      <c r="G15" s="97">
        <v>0</v>
      </c>
      <c r="H15" s="110">
        <f t="shared" si="5"/>
        <v>3</v>
      </c>
      <c r="I15" s="96">
        <v>2</v>
      </c>
      <c r="J15" s="97">
        <v>4</v>
      </c>
      <c r="K15" s="110">
        <f t="shared" si="1"/>
        <v>6</v>
      </c>
      <c r="L15" s="96">
        <v>12</v>
      </c>
      <c r="M15" s="97">
        <v>5</v>
      </c>
      <c r="N15" s="110">
        <f t="shared" si="2"/>
        <v>17</v>
      </c>
      <c r="O15" s="96">
        <v>3</v>
      </c>
      <c r="P15" s="97">
        <v>4</v>
      </c>
      <c r="Q15" s="110">
        <f t="shared" si="3"/>
        <v>7</v>
      </c>
      <c r="R15" s="90">
        <f t="shared" si="8"/>
        <v>1555</v>
      </c>
      <c r="S15" s="91">
        <f t="shared" si="7"/>
        <v>1534</v>
      </c>
      <c r="T15" s="92">
        <f>R15+S15</f>
        <v>3089</v>
      </c>
      <c r="U15" s="90">
        <v>3</v>
      </c>
      <c r="V15" s="167">
        <v>3</v>
      </c>
      <c r="W15" s="99">
        <v>798</v>
      </c>
    </row>
    <row r="16" spans="1:23">
      <c r="A16" s="88">
        <v>10</v>
      </c>
      <c r="B16" s="89" t="s">
        <v>23</v>
      </c>
      <c r="C16" s="90">
        <v>415</v>
      </c>
      <c r="D16" s="91">
        <v>403</v>
      </c>
      <c r="E16" s="92">
        <f t="shared" si="0"/>
        <v>818</v>
      </c>
      <c r="F16" s="96">
        <v>0</v>
      </c>
      <c r="G16" s="97">
        <v>0</v>
      </c>
      <c r="H16" s="96">
        <f t="shared" si="5"/>
        <v>0</v>
      </c>
      <c r="I16" s="94">
        <v>0</v>
      </c>
      <c r="J16" s="97">
        <v>0</v>
      </c>
      <c r="K16" s="95">
        <f t="shared" si="1"/>
        <v>0</v>
      </c>
      <c r="L16" s="96">
        <v>1</v>
      </c>
      <c r="M16" s="97">
        <v>0</v>
      </c>
      <c r="N16" s="96">
        <f t="shared" si="2"/>
        <v>1</v>
      </c>
      <c r="O16" s="94">
        <v>0</v>
      </c>
      <c r="P16" s="97">
        <v>2</v>
      </c>
      <c r="Q16" s="95">
        <f t="shared" si="3"/>
        <v>2</v>
      </c>
      <c r="R16" s="90">
        <f t="shared" si="8"/>
        <v>416</v>
      </c>
      <c r="S16" s="91">
        <f t="shared" si="7"/>
        <v>401</v>
      </c>
      <c r="T16" s="92">
        <f t="shared" si="6"/>
        <v>817</v>
      </c>
      <c r="U16" s="90">
        <v>3</v>
      </c>
      <c r="V16" s="166">
        <v>8.9</v>
      </c>
      <c r="W16" s="99">
        <v>253</v>
      </c>
    </row>
    <row r="17" spans="1:23">
      <c r="A17" s="88">
        <v>11</v>
      </c>
      <c r="B17" s="89" t="s">
        <v>27</v>
      </c>
      <c r="C17" s="90">
        <v>882</v>
      </c>
      <c r="D17" s="91">
        <v>749</v>
      </c>
      <c r="E17" s="92">
        <f t="shared" si="0"/>
        <v>1631</v>
      </c>
      <c r="F17" s="96">
        <v>5</v>
      </c>
      <c r="G17" s="97">
        <v>3</v>
      </c>
      <c r="H17" s="96">
        <f t="shared" si="5"/>
        <v>8</v>
      </c>
      <c r="I17" s="94">
        <v>0</v>
      </c>
      <c r="J17" s="97">
        <v>0</v>
      </c>
      <c r="K17" s="95">
        <v>0</v>
      </c>
      <c r="L17" s="96">
        <v>1</v>
      </c>
      <c r="M17" s="97">
        <v>1</v>
      </c>
      <c r="N17" s="96">
        <f t="shared" si="2"/>
        <v>2</v>
      </c>
      <c r="O17" s="94">
        <v>2</v>
      </c>
      <c r="P17" s="97">
        <v>1</v>
      </c>
      <c r="Q17" s="95">
        <f t="shared" si="3"/>
        <v>3</v>
      </c>
      <c r="R17" s="90">
        <f t="shared" si="8"/>
        <v>886</v>
      </c>
      <c r="S17" s="91">
        <f t="shared" si="7"/>
        <v>752</v>
      </c>
      <c r="T17" s="92">
        <f t="shared" si="6"/>
        <v>1638</v>
      </c>
      <c r="U17" s="90">
        <v>3</v>
      </c>
      <c r="V17" s="167">
        <v>6.25</v>
      </c>
      <c r="W17" s="99">
        <v>437</v>
      </c>
    </row>
    <row r="18" spans="1:23">
      <c r="A18" s="88">
        <v>12</v>
      </c>
      <c r="B18" s="89" t="s">
        <v>21</v>
      </c>
      <c r="C18" s="90">
        <v>847</v>
      </c>
      <c r="D18" s="91">
        <v>767</v>
      </c>
      <c r="E18" s="92">
        <f>C18+D18</f>
        <v>1614</v>
      </c>
      <c r="F18" s="94">
        <v>0</v>
      </c>
      <c r="G18" s="97">
        <v>0</v>
      </c>
      <c r="H18" s="96">
        <f t="shared" si="5"/>
        <v>0</v>
      </c>
      <c r="I18" s="94">
        <v>2</v>
      </c>
      <c r="J18" s="97">
        <v>0</v>
      </c>
      <c r="K18" s="95">
        <f t="shared" si="1"/>
        <v>2</v>
      </c>
      <c r="L18" s="96">
        <v>1</v>
      </c>
      <c r="M18" s="97">
        <v>2</v>
      </c>
      <c r="N18" s="96">
        <f t="shared" si="2"/>
        <v>3</v>
      </c>
      <c r="O18" s="94">
        <v>4</v>
      </c>
      <c r="P18" s="97">
        <v>0</v>
      </c>
      <c r="Q18" s="95">
        <f t="shared" si="3"/>
        <v>4</v>
      </c>
      <c r="R18" s="90">
        <f t="shared" si="8"/>
        <v>842</v>
      </c>
      <c r="S18" s="91">
        <f t="shared" si="7"/>
        <v>769</v>
      </c>
      <c r="T18" s="92">
        <f>R18+S18</f>
        <v>1611</v>
      </c>
      <c r="U18" s="90">
        <v>4</v>
      </c>
      <c r="V18" s="166">
        <v>15.5</v>
      </c>
      <c r="W18" s="99">
        <v>447</v>
      </c>
    </row>
    <row r="19" spans="1:23" ht="15.75" thickBot="1">
      <c r="A19" s="111">
        <v>13</v>
      </c>
      <c r="B19" s="112" t="s">
        <v>24</v>
      </c>
      <c r="C19" s="142">
        <v>479</v>
      </c>
      <c r="D19" s="143">
        <v>412</v>
      </c>
      <c r="E19" s="144">
        <f t="shared" si="0"/>
        <v>891</v>
      </c>
      <c r="F19" s="138">
        <v>0</v>
      </c>
      <c r="G19" s="139">
        <v>0</v>
      </c>
      <c r="H19" s="138">
        <f t="shared" si="5"/>
        <v>0</v>
      </c>
      <c r="I19" s="140">
        <v>0</v>
      </c>
      <c r="J19" s="139">
        <v>0</v>
      </c>
      <c r="K19" s="141">
        <f t="shared" si="1"/>
        <v>0</v>
      </c>
      <c r="L19" s="138">
        <v>3</v>
      </c>
      <c r="M19" s="139">
        <v>6</v>
      </c>
      <c r="N19" s="138">
        <f t="shared" si="2"/>
        <v>9</v>
      </c>
      <c r="O19" s="140">
        <v>0</v>
      </c>
      <c r="P19" s="139">
        <v>0</v>
      </c>
      <c r="Q19" s="141">
        <f t="shared" si="3"/>
        <v>0</v>
      </c>
      <c r="R19" s="142">
        <f t="shared" si="8"/>
        <v>482</v>
      </c>
      <c r="S19" s="143">
        <f t="shared" si="7"/>
        <v>418</v>
      </c>
      <c r="T19" s="144">
        <f t="shared" si="6"/>
        <v>900</v>
      </c>
      <c r="U19" s="113">
        <v>6</v>
      </c>
      <c r="V19" s="168">
        <v>17</v>
      </c>
      <c r="W19" s="121">
        <v>290</v>
      </c>
    </row>
    <row r="20" spans="1:23" ht="15.75" thickBot="1">
      <c r="A20" s="171" t="s">
        <v>47</v>
      </c>
      <c r="B20" s="172"/>
      <c r="C20" s="42">
        <f t="shared" ref="C20:U20" si="9">SUM(C7:C19)</f>
        <v>13355</v>
      </c>
      <c r="D20" s="43">
        <f t="shared" si="9"/>
        <v>13052</v>
      </c>
      <c r="E20" s="44">
        <f t="shared" si="9"/>
        <v>26407</v>
      </c>
      <c r="F20" s="45">
        <f t="shared" si="9"/>
        <v>19</v>
      </c>
      <c r="G20" s="43">
        <f t="shared" si="9"/>
        <v>15</v>
      </c>
      <c r="H20" s="46">
        <f t="shared" si="9"/>
        <v>34</v>
      </c>
      <c r="I20" s="42">
        <f t="shared" si="9"/>
        <v>8</v>
      </c>
      <c r="J20" s="43">
        <f t="shared" si="9"/>
        <v>7</v>
      </c>
      <c r="K20" s="44">
        <f t="shared" si="9"/>
        <v>15</v>
      </c>
      <c r="L20" s="45">
        <f t="shared" si="9"/>
        <v>34</v>
      </c>
      <c r="M20" s="43">
        <f t="shared" si="9"/>
        <v>38</v>
      </c>
      <c r="N20" s="46">
        <f t="shared" si="9"/>
        <v>72</v>
      </c>
      <c r="O20" s="42">
        <f t="shared" si="9"/>
        <v>19</v>
      </c>
      <c r="P20" s="43">
        <f t="shared" si="9"/>
        <v>25</v>
      </c>
      <c r="Q20" s="44">
        <f t="shared" si="9"/>
        <v>44</v>
      </c>
      <c r="R20" s="42">
        <f>SUM(R7:R19)</f>
        <v>13381</v>
      </c>
      <c r="S20" s="43">
        <f>SUM(S7:S19)</f>
        <v>13073</v>
      </c>
      <c r="T20" s="44">
        <f>SUM(T7:T19)</f>
        <v>26454</v>
      </c>
      <c r="U20" s="42">
        <f t="shared" si="9"/>
        <v>49</v>
      </c>
      <c r="V20" s="48">
        <f>SUM(V7:V19)</f>
        <v>79.740000000000009</v>
      </c>
      <c r="W20" s="47">
        <f>SUM(W7:W19)</f>
        <v>7827</v>
      </c>
    </row>
    <row r="21" spans="1:23" ht="15.75" thickTop="1">
      <c r="C21" s="63"/>
      <c r="D21" s="63"/>
      <c r="E21" s="63"/>
      <c r="T21" t="s">
        <v>179</v>
      </c>
    </row>
    <row r="24" spans="1:23" ht="15.75">
      <c r="P24" s="149"/>
      <c r="Q24" s="149"/>
      <c r="R24" s="149"/>
      <c r="S24" s="149"/>
      <c r="T24" s="149"/>
      <c r="U24" s="149"/>
      <c r="V24" s="149"/>
      <c r="W24" s="146"/>
    </row>
    <row r="25" spans="1:23" ht="15.75">
      <c r="Q25" s="4"/>
      <c r="S25" s="145"/>
      <c r="T25" s="145"/>
      <c r="U25" s="145"/>
      <c r="V25" s="145"/>
    </row>
    <row r="29" spans="1:23" ht="15.75">
      <c r="P29" s="5"/>
      <c r="Q29" s="5"/>
      <c r="R29" s="5"/>
      <c r="S29" s="147"/>
      <c r="T29" s="147"/>
      <c r="U29" s="147"/>
      <c r="V29" s="147"/>
      <c r="W29" s="148"/>
    </row>
    <row r="30" spans="1:23" ht="15.75">
      <c r="P30" s="4"/>
      <c r="Q30" s="4"/>
      <c r="R30" s="4"/>
      <c r="S30" s="4"/>
      <c r="T30" s="4"/>
      <c r="U30" s="4"/>
      <c r="V30" s="4"/>
      <c r="W30" s="4"/>
    </row>
  </sheetData>
  <mergeCells count="12">
    <mergeCell ref="U4:V4"/>
    <mergeCell ref="A20:B20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</mergeCells>
  <pageMargins left="0.70866141732283472" right="0.70866141732283472" top="0.74803149606299213" bottom="0.74803149606299213" header="0.31496062992125984" footer="0.31496062992125984"/>
  <pageSetup paperSize="5" scale="80" orientation="landscape" horizontalDpi="4294967293" verticalDpi="36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activeCell="O24" sqref="O24"/>
    </sheetView>
  </sheetViews>
  <sheetFormatPr defaultRowHeight="15"/>
  <cols>
    <col min="1" max="1" width="4.7109375" customWidth="1"/>
    <col min="2" max="2" width="15" customWidth="1"/>
    <col min="3" max="5" width="7.140625" customWidth="1"/>
    <col min="6" max="17" width="5.5703125" customWidth="1"/>
    <col min="18" max="20" width="7.5703125" customWidth="1"/>
    <col min="21" max="21" width="5" customWidth="1"/>
    <col min="23" max="23" width="6.7109375" customWidth="1"/>
  </cols>
  <sheetData>
    <row r="1" spans="1:23" ht="18.7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3" ht="18.75">
      <c r="A2" s="201" t="s">
        <v>84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23" ht="15.75" thickBot="1"/>
    <row r="4" spans="1:23" ht="16.5" thickTop="1" thickBot="1">
      <c r="A4" s="184" t="s">
        <v>1</v>
      </c>
      <c r="B4" s="187" t="s">
        <v>2</v>
      </c>
      <c r="C4" s="181" t="s">
        <v>53</v>
      </c>
      <c r="D4" s="183"/>
      <c r="E4" s="182"/>
      <c r="F4" s="183" t="s">
        <v>6</v>
      </c>
      <c r="G4" s="183"/>
      <c r="H4" s="183"/>
      <c r="I4" s="181" t="s">
        <v>29</v>
      </c>
      <c r="J4" s="183"/>
      <c r="K4" s="182"/>
      <c r="L4" s="183" t="s">
        <v>7</v>
      </c>
      <c r="M4" s="183"/>
      <c r="N4" s="183"/>
      <c r="O4" s="181" t="s">
        <v>8</v>
      </c>
      <c r="P4" s="183"/>
      <c r="Q4" s="182"/>
      <c r="R4" s="181" t="s">
        <v>9</v>
      </c>
      <c r="S4" s="183"/>
      <c r="T4" s="182"/>
      <c r="U4" s="181" t="s">
        <v>10</v>
      </c>
      <c r="V4" s="182"/>
      <c r="W4" s="1" t="s">
        <v>14</v>
      </c>
    </row>
    <row r="5" spans="1:23">
      <c r="A5" s="185"/>
      <c r="B5" s="188"/>
      <c r="C5" s="190" t="s">
        <v>3</v>
      </c>
      <c r="D5" s="192" t="s">
        <v>4</v>
      </c>
      <c r="E5" s="194" t="s">
        <v>5</v>
      </c>
      <c r="F5" s="196" t="s">
        <v>3</v>
      </c>
      <c r="G5" s="192" t="s">
        <v>4</v>
      </c>
      <c r="H5" s="196" t="s">
        <v>5</v>
      </c>
      <c r="I5" s="198" t="s">
        <v>3</v>
      </c>
      <c r="J5" s="192" t="s">
        <v>4</v>
      </c>
      <c r="K5" s="202" t="s">
        <v>5</v>
      </c>
      <c r="L5" s="196" t="s">
        <v>3</v>
      </c>
      <c r="M5" s="192" t="s">
        <v>4</v>
      </c>
      <c r="N5" s="196" t="s">
        <v>5</v>
      </c>
      <c r="O5" s="198" t="s">
        <v>3</v>
      </c>
      <c r="P5" s="192" t="s">
        <v>4</v>
      </c>
      <c r="Q5" s="202" t="s">
        <v>5</v>
      </c>
      <c r="R5" s="198" t="s">
        <v>3</v>
      </c>
      <c r="S5" s="192" t="s">
        <v>4</v>
      </c>
      <c r="T5" s="202" t="s">
        <v>5</v>
      </c>
      <c r="U5" s="198" t="s">
        <v>11</v>
      </c>
      <c r="V5" s="2" t="s">
        <v>12</v>
      </c>
      <c r="W5" s="199" t="s">
        <v>15</v>
      </c>
    </row>
    <row r="6" spans="1:23" ht="15.75" thickBot="1">
      <c r="A6" s="186"/>
      <c r="B6" s="189"/>
      <c r="C6" s="191"/>
      <c r="D6" s="193"/>
      <c r="E6" s="195"/>
      <c r="F6" s="197"/>
      <c r="G6" s="193"/>
      <c r="H6" s="197"/>
      <c r="I6" s="191"/>
      <c r="J6" s="193"/>
      <c r="K6" s="195"/>
      <c r="L6" s="197"/>
      <c r="M6" s="193"/>
      <c r="N6" s="197"/>
      <c r="O6" s="191"/>
      <c r="P6" s="193"/>
      <c r="Q6" s="195"/>
      <c r="R6" s="191"/>
      <c r="S6" s="193"/>
      <c r="T6" s="195"/>
      <c r="U6" s="191"/>
      <c r="V6" s="3" t="s">
        <v>13</v>
      </c>
      <c r="W6" s="200"/>
    </row>
    <row r="7" spans="1:23" ht="15.75" thickTop="1">
      <c r="A7" s="6">
        <v>1</v>
      </c>
      <c r="B7" s="7" t="s">
        <v>16</v>
      </c>
      <c r="C7" s="12">
        <v>1631</v>
      </c>
      <c r="D7" s="16">
        <v>1713</v>
      </c>
      <c r="E7" s="14">
        <f t="shared" ref="E7:E12" si="0">SUM(C7:D7)</f>
        <v>3344</v>
      </c>
      <c r="F7" s="64">
        <v>3</v>
      </c>
      <c r="G7" s="13">
        <v>1</v>
      </c>
      <c r="H7" s="15">
        <v>4</v>
      </c>
      <c r="I7" s="17" t="s">
        <v>35</v>
      </c>
      <c r="J7" s="13" t="s">
        <v>35</v>
      </c>
      <c r="K7" s="18" t="s">
        <v>35</v>
      </c>
      <c r="L7" s="51" t="s">
        <v>35</v>
      </c>
      <c r="M7" s="13">
        <v>1</v>
      </c>
      <c r="N7" s="51">
        <v>1</v>
      </c>
      <c r="O7" s="17">
        <v>4</v>
      </c>
      <c r="P7" s="16">
        <v>3</v>
      </c>
      <c r="Q7" s="14">
        <v>7</v>
      </c>
      <c r="R7" s="12">
        <v>1630</v>
      </c>
      <c r="S7" s="16">
        <v>1712</v>
      </c>
      <c r="T7" s="14">
        <f t="shared" ref="T7:T19" si="1">SUM(R7:S7)</f>
        <v>3342</v>
      </c>
      <c r="U7" s="12">
        <v>4</v>
      </c>
      <c r="V7" s="20" t="s">
        <v>46</v>
      </c>
      <c r="W7" s="21">
        <v>837</v>
      </c>
    </row>
    <row r="8" spans="1:23">
      <c r="A8" s="8">
        <v>2</v>
      </c>
      <c r="B8" s="9" t="s">
        <v>17</v>
      </c>
      <c r="C8" s="22">
        <v>1518</v>
      </c>
      <c r="D8" s="23">
        <v>1522</v>
      </c>
      <c r="E8" s="24">
        <f t="shared" si="0"/>
        <v>3040</v>
      </c>
      <c r="F8" s="30">
        <v>3</v>
      </c>
      <c r="G8" s="26">
        <v>5</v>
      </c>
      <c r="H8" s="25">
        <v>8</v>
      </c>
      <c r="I8" s="29" t="s">
        <v>35</v>
      </c>
      <c r="J8" s="26" t="s">
        <v>35</v>
      </c>
      <c r="K8" s="31" t="s">
        <v>35</v>
      </c>
      <c r="L8" s="30">
        <v>1</v>
      </c>
      <c r="M8" s="26" t="s">
        <v>35</v>
      </c>
      <c r="N8" s="30">
        <v>1</v>
      </c>
      <c r="O8" s="29" t="s">
        <v>35</v>
      </c>
      <c r="P8" s="26" t="s">
        <v>35</v>
      </c>
      <c r="Q8" s="31" t="s">
        <v>35</v>
      </c>
      <c r="R8" s="22">
        <v>1522</v>
      </c>
      <c r="S8" s="23">
        <v>1527</v>
      </c>
      <c r="T8" s="24">
        <f t="shared" si="1"/>
        <v>3049</v>
      </c>
      <c r="U8" s="22">
        <v>5</v>
      </c>
      <c r="V8" s="27" t="s">
        <v>49</v>
      </c>
      <c r="W8" s="28">
        <v>964</v>
      </c>
    </row>
    <row r="9" spans="1:23">
      <c r="A9" s="8">
        <v>3</v>
      </c>
      <c r="B9" s="9" t="s">
        <v>18</v>
      </c>
      <c r="C9" s="22">
        <v>1423</v>
      </c>
      <c r="D9" s="23">
        <v>1387</v>
      </c>
      <c r="E9" s="24">
        <f t="shared" si="0"/>
        <v>2810</v>
      </c>
      <c r="F9" s="30">
        <v>2</v>
      </c>
      <c r="G9" s="26">
        <v>1</v>
      </c>
      <c r="H9" s="30">
        <v>3</v>
      </c>
      <c r="I9" s="29" t="s">
        <v>35</v>
      </c>
      <c r="J9" s="26" t="s">
        <v>35</v>
      </c>
      <c r="K9" s="31" t="s">
        <v>35</v>
      </c>
      <c r="L9" s="25">
        <v>1</v>
      </c>
      <c r="M9" s="26">
        <v>1</v>
      </c>
      <c r="N9" s="25">
        <v>2</v>
      </c>
      <c r="O9" s="29">
        <v>5</v>
      </c>
      <c r="P9" s="26">
        <v>1</v>
      </c>
      <c r="Q9" s="24">
        <v>6</v>
      </c>
      <c r="R9" s="22">
        <v>1421</v>
      </c>
      <c r="S9" s="23">
        <v>1388</v>
      </c>
      <c r="T9" s="24">
        <f t="shared" si="1"/>
        <v>2809</v>
      </c>
      <c r="U9" s="22">
        <v>4</v>
      </c>
      <c r="V9" s="27" t="s">
        <v>41</v>
      </c>
      <c r="W9" s="28">
        <v>884</v>
      </c>
    </row>
    <row r="10" spans="1:23">
      <c r="A10" s="8">
        <v>4</v>
      </c>
      <c r="B10" s="9" t="s">
        <v>19</v>
      </c>
      <c r="C10" s="22">
        <v>749</v>
      </c>
      <c r="D10" s="23">
        <v>806</v>
      </c>
      <c r="E10" s="24">
        <f t="shared" si="0"/>
        <v>1555</v>
      </c>
      <c r="F10" s="30">
        <v>1</v>
      </c>
      <c r="G10" s="26">
        <v>1</v>
      </c>
      <c r="H10" s="30">
        <v>2</v>
      </c>
      <c r="I10" s="29" t="s">
        <v>35</v>
      </c>
      <c r="J10" s="26" t="s">
        <v>35</v>
      </c>
      <c r="K10" s="31" t="s">
        <v>35</v>
      </c>
      <c r="L10" s="30">
        <v>1</v>
      </c>
      <c r="M10" s="26">
        <v>1</v>
      </c>
      <c r="N10" s="30">
        <v>2</v>
      </c>
      <c r="O10" s="29">
        <v>6</v>
      </c>
      <c r="P10" s="26">
        <v>10</v>
      </c>
      <c r="Q10" s="31">
        <v>16</v>
      </c>
      <c r="R10" s="22">
        <v>745</v>
      </c>
      <c r="S10" s="23">
        <v>798</v>
      </c>
      <c r="T10" s="24">
        <f t="shared" si="1"/>
        <v>1543</v>
      </c>
      <c r="U10" s="22">
        <v>3</v>
      </c>
      <c r="V10" s="27" t="s">
        <v>36</v>
      </c>
      <c r="W10" s="28">
        <v>434</v>
      </c>
    </row>
    <row r="11" spans="1:23">
      <c r="A11" s="8">
        <v>5</v>
      </c>
      <c r="B11" s="9" t="s">
        <v>20</v>
      </c>
      <c r="C11" s="22">
        <v>1043</v>
      </c>
      <c r="D11" s="23">
        <v>1022</v>
      </c>
      <c r="E11" s="24">
        <f t="shared" si="0"/>
        <v>2065</v>
      </c>
      <c r="F11" s="49" t="s">
        <v>35</v>
      </c>
      <c r="G11" s="26" t="s">
        <v>35</v>
      </c>
      <c r="H11" s="49" t="s">
        <v>35</v>
      </c>
      <c r="I11" s="29" t="s">
        <v>35</v>
      </c>
      <c r="J11" s="26" t="s">
        <v>35</v>
      </c>
      <c r="K11" s="31" t="s">
        <v>35</v>
      </c>
      <c r="L11" s="30">
        <v>1</v>
      </c>
      <c r="M11" s="26">
        <v>2</v>
      </c>
      <c r="N11" s="30">
        <v>3</v>
      </c>
      <c r="O11" s="29">
        <v>3</v>
      </c>
      <c r="P11" s="26">
        <v>2</v>
      </c>
      <c r="Q11" s="31">
        <v>5</v>
      </c>
      <c r="R11" s="22">
        <v>1041</v>
      </c>
      <c r="S11" s="23">
        <v>1022</v>
      </c>
      <c r="T11" s="24">
        <f t="shared" si="1"/>
        <v>2063</v>
      </c>
      <c r="U11" s="22">
        <v>4</v>
      </c>
      <c r="V11" s="27" t="s">
        <v>44</v>
      </c>
      <c r="W11" s="28">
        <v>565</v>
      </c>
    </row>
    <row r="12" spans="1:23">
      <c r="A12" s="8">
        <v>6</v>
      </c>
      <c r="B12" s="9" t="s">
        <v>21</v>
      </c>
      <c r="C12" s="22">
        <v>840</v>
      </c>
      <c r="D12" s="23">
        <v>766</v>
      </c>
      <c r="E12" s="24">
        <f t="shared" si="0"/>
        <v>1606</v>
      </c>
      <c r="F12" s="30" t="s">
        <v>35</v>
      </c>
      <c r="G12" s="26" t="s">
        <v>35</v>
      </c>
      <c r="H12" s="30" t="s">
        <v>35</v>
      </c>
      <c r="I12" s="29">
        <v>1</v>
      </c>
      <c r="J12" s="26" t="s">
        <v>35</v>
      </c>
      <c r="K12" s="31">
        <v>1</v>
      </c>
      <c r="L12" s="30">
        <v>4</v>
      </c>
      <c r="M12" s="26">
        <v>5</v>
      </c>
      <c r="N12" s="30">
        <v>9</v>
      </c>
      <c r="O12" s="29" t="s">
        <v>35</v>
      </c>
      <c r="P12" s="26">
        <v>1</v>
      </c>
      <c r="Q12" s="24">
        <v>1</v>
      </c>
      <c r="R12" s="22">
        <v>843</v>
      </c>
      <c r="S12" s="23">
        <v>770</v>
      </c>
      <c r="T12" s="24">
        <f t="shared" si="1"/>
        <v>1613</v>
      </c>
      <c r="U12" s="22">
        <v>4</v>
      </c>
      <c r="V12" s="27" t="s">
        <v>40</v>
      </c>
      <c r="W12" s="28">
        <v>421</v>
      </c>
    </row>
    <row r="13" spans="1:23">
      <c r="A13" s="8">
        <v>7</v>
      </c>
      <c r="B13" s="9" t="s">
        <v>22</v>
      </c>
      <c r="C13" s="53">
        <v>515</v>
      </c>
      <c r="D13" s="26">
        <v>521</v>
      </c>
      <c r="E13" s="30">
        <v>1036</v>
      </c>
      <c r="F13" s="54">
        <v>1</v>
      </c>
      <c r="G13" s="26">
        <v>1</v>
      </c>
      <c r="H13" s="52">
        <v>2</v>
      </c>
      <c r="I13" s="54" t="s">
        <v>35</v>
      </c>
      <c r="J13" s="26" t="s">
        <v>35</v>
      </c>
      <c r="K13" s="55" t="s">
        <v>35</v>
      </c>
      <c r="L13" s="53">
        <v>2</v>
      </c>
      <c r="M13" s="26">
        <v>2</v>
      </c>
      <c r="N13" s="52">
        <v>4</v>
      </c>
      <c r="O13" s="54">
        <v>2</v>
      </c>
      <c r="P13" s="26">
        <v>6</v>
      </c>
      <c r="Q13" s="55">
        <v>8</v>
      </c>
      <c r="R13" s="53">
        <v>516</v>
      </c>
      <c r="S13" s="26">
        <v>518</v>
      </c>
      <c r="T13" s="30">
        <f t="shared" si="1"/>
        <v>1034</v>
      </c>
      <c r="U13" s="22">
        <v>4</v>
      </c>
      <c r="V13" s="27" t="s">
        <v>45</v>
      </c>
      <c r="W13" s="28">
        <v>294</v>
      </c>
    </row>
    <row r="14" spans="1:23">
      <c r="A14" s="8">
        <v>8</v>
      </c>
      <c r="B14" s="9" t="s">
        <v>23</v>
      </c>
      <c r="C14" s="29">
        <v>384</v>
      </c>
      <c r="D14" s="26">
        <v>378</v>
      </c>
      <c r="E14" s="31">
        <v>762</v>
      </c>
      <c r="F14" s="30" t="s">
        <v>35</v>
      </c>
      <c r="G14" s="26" t="s">
        <v>35</v>
      </c>
      <c r="H14" s="30" t="s">
        <v>35</v>
      </c>
      <c r="I14" s="29" t="s">
        <v>35</v>
      </c>
      <c r="J14" s="26" t="s">
        <v>35</v>
      </c>
      <c r="K14" s="31" t="s">
        <v>35</v>
      </c>
      <c r="L14" s="30" t="s">
        <v>35</v>
      </c>
      <c r="M14" s="26" t="s">
        <v>35</v>
      </c>
      <c r="N14" s="30" t="s">
        <v>35</v>
      </c>
      <c r="O14" s="29">
        <v>2</v>
      </c>
      <c r="P14" s="26">
        <v>3</v>
      </c>
      <c r="Q14" s="31">
        <v>5</v>
      </c>
      <c r="R14" s="29">
        <v>382</v>
      </c>
      <c r="S14" s="26">
        <v>375</v>
      </c>
      <c r="T14" s="31">
        <f t="shared" si="1"/>
        <v>757</v>
      </c>
      <c r="U14" s="22">
        <v>3</v>
      </c>
      <c r="V14" s="27" t="s">
        <v>42</v>
      </c>
      <c r="W14" s="28">
        <v>230</v>
      </c>
    </row>
    <row r="15" spans="1:23">
      <c r="A15" s="8">
        <v>9</v>
      </c>
      <c r="B15" s="9" t="s">
        <v>24</v>
      </c>
      <c r="C15" s="22">
        <v>488</v>
      </c>
      <c r="D15" s="23">
        <v>421</v>
      </c>
      <c r="E15" s="24">
        <f>SUM(C15:D15)</f>
        <v>909</v>
      </c>
      <c r="F15" s="30" t="s">
        <v>35</v>
      </c>
      <c r="G15" s="26" t="s">
        <v>35</v>
      </c>
      <c r="H15" s="30" t="s">
        <v>35</v>
      </c>
      <c r="I15" s="54" t="s">
        <v>35</v>
      </c>
      <c r="J15" s="26" t="s">
        <v>35</v>
      </c>
      <c r="K15" s="30" t="s">
        <v>35</v>
      </c>
      <c r="L15" s="54">
        <v>2</v>
      </c>
      <c r="M15" s="26">
        <v>3</v>
      </c>
      <c r="N15" s="30">
        <v>5</v>
      </c>
      <c r="O15" s="54">
        <v>3</v>
      </c>
      <c r="P15" s="26" t="s">
        <v>35</v>
      </c>
      <c r="Q15" s="30">
        <v>3</v>
      </c>
      <c r="R15" s="22">
        <v>487</v>
      </c>
      <c r="S15" s="23">
        <v>424</v>
      </c>
      <c r="T15" s="24">
        <f t="shared" si="1"/>
        <v>911</v>
      </c>
      <c r="U15" s="22">
        <v>6</v>
      </c>
      <c r="V15" s="27" t="s">
        <v>39</v>
      </c>
      <c r="W15" s="28">
        <v>284</v>
      </c>
    </row>
    <row r="16" spans="1:23">
      <c r="A16" s="8">
        <v>10</v>
      </c>
      <c r="B16" s="9" t="s">
        <v>25</v>
      </c>
      <c r="C16" s="22">
        <v>1465</v>
      </c>
      <c r="D16" s="23">
        <v>1490</v>
      </c>
      <c r="E16" s="24">
        <f>SUM(C16:D16)</f>
        <v>2955</v>
      </c>
      <c r="F16" s="30">
        <v>1</v>
      </c>
      <c r="G16" s="26">
        <v>4</v>
      </c>
      <c r="H16" s="25">
        <v>5</v>
      </c>
      <c r="I16" s="29">
        <v>3</v>
      </c>
      <c r="J16" s="26">
        <v>2</v>
      </c>
      <c r="K16" s="31">
        <v>5</v>
      </c>
      <c r="L16" s="25">
        <v>7</v>
      </c>
      <c r="M16" s="23">
        <v>5</v>
      </c>
      <c r="N16" s="25">
        <v>12</v>
      </c>
      <c r="O16" s="29">
        <v>4</v>
      </c>
      <c r="P16" s="26">
        <v>2</v>
      </c>
      <c r="Q16" s="31">
        <v>6</v>
      </c>
      <c r="R16" s="22">
        <v>1466</v>
      </c>
      <c r="S16" s="23">
        <v>1495</v>
      </c>
      <c r="T16" s="24">
        <f t="shared" si="1"/>
        <v>2961</v>
      </c>
      <c r="U16" s="22">
        <v>3</v>
      </c>
      <c r="V16" s="27" t="s">
        <v>43</v>
      </c>
      <c r="W16" s="28">
        <v>756</v>
      </c>
    </row>
    <row r="17" spans="1:23">
      <c r="A17" s="8">
        <v>11</v>
      </c>
      <c r="B17" s="9" t="s">
        <v>26</v>
      </c>
      <c r="C17" s="22">
        <v>1311</v>
      </c>
      <c r="D17" s="23">
        <v>1304</v>
      </c>
      <c r="E17" s="24">
        <v>2615</v>
      </c>
      <c r="F17" s="30" t="s">
        <v>35</v>
      </c>
      <c r="G17" s="26">
        <v>1</v>
      </c>
      <c r="H17" s="30">
        <v>1</v>
      </c>
      <c r="I17" s="29" t="s">
        <v>35</v>
      </c>
      <c r="J17" s="26">
        <v>2</v>
      </c>
      <c r="K17" s="31">
        <v>2</v>
      </c>
      <c r="L17" s="30">
        <v>1</v>
      </c>
      <c r="M17" s="26">
        <v>3</v>
      </c>
      <c r="N17" s="30">
        <v>4</v>
      </c>
      <c r="O17" s="29">
        <v>1</v>
      </c>
      <c r="P17" s="26">
        <v>1</v>
      </c>
      <c r="Q17" s="24">
        <v>2</v>
      </c>
      <c r="R17" s="22">
        <v>1311</v>
      </c>
      <c r="S17" s="23">
        <v>1305</v>
      </c>
      <c r="T17" s="24">
        <f t="shared" si="1"/>
        <v>2616</v>
      </c>
      <c r="U17" s="22">
        <v>4</v>
      </c>
      <c r="V17" s="27" t="s">
        <v>41</v>
      </c>
      <c r="W17" s="28">
        <v>794</v>
      </c>
    </row>
    <row r="18" spans="1:23">
      <c r="A18" s="8">
        <v>12</v>
      </c>
      <c r="B18" s="9" t="s">
        <v>27</v>
      </c>
      <c r="C18" s="22">
        <v>847</v>
      </c>
      <c r="D18" s="23">
        <v>728</v>
      </c>
      <c r="E18" s="24">
        <f>SUM(C18:D18)</f>
        <v>1575</v>
      </c>
      <c r="F18" s="30" t="s">
        <v>35</v>
      </c>
      <c r="G18" s="26" t="s">
        <v>35</v>
      </c>
      <c r="H18" s="30" t="s">
        <v>35</v>
      </c>
      <c r="I18" s="29" t="s">
        <v>35</v>
      </c>
      <c r="J18" s="26">
        <v>1</v>
      </c>
      <c r="K18" s="31">
        <v>1</v>
      </c>
      <c r="L18" s="30" t="s">
        <v>35</v>
      </c>
      <c r="M18" s="26">
        <v>2</v>
      </c>
      <c r="N18" s="30">
        <v>2</v>
      </c>
      <c r="O18" s="29" t="s">
        <v>35</v>
      </c>
      <c r="P18" s="26" t="s">
        <v>35</v>
      </c>
      <c r="Q18" s="31" t="s">
        <v>35</v>
      </c>
      <c r="R18" s="22">
        <v>847</v>
      </c>
      <c r="S18" s="23">
        <v>729</v>
      </c>
      <c r="T18" s="24">
        <f t="shared" si="1"/>
        <v>1576</v>
      </c>
      <c r="U18" s="22">
        <v>3</v>
      </c>
      <c r="V18" s="27" t="s">
        <v>38</v>
      </c>
      <c r="W18" s="28">
        <v>425</v>
      </c>
    </row>
    <row r="19" spans="1:23" ht="15.75" thickBot="1">
      <c r="A19" s="10">
        <v>13</v>
      </c>
      <c r="B19" s="11" t="s">
        <v>28</v>
      </c>
      <c r="C19" s="33">
        <v>713</v>
      </c>
      <c r="D19" s="34">
        <v>686</v>
      </c>
      <c r="E19" s="35">
        <f>SUM(C19:D19)</f>
        <v>1399</v>
      </c>
      <c r="F19" s="50" t="s">
        <v>35</v>
      </c>
      <c r="G19" s="37" t="s">
        <v>35</v>
      </c>
      <c r="H19" s="50" t="s">
        <v>35</v>
      </c>
      <c r="I19" s="38">
        <v>1</v>
      </c>
      <c r="J19" s="37" t="s">
        <v>35</v>
      </c>
      <c r="K19" s="39">
        <v>1</v>
      </c>
      <c r="L19" s="50" t="s">
        <v>35</v>
      </c>
      <c r="M19" s="37" t="s">
        <v>35</v>
      </c>
      <c r="N19" s="50" t="s">
        <v>35</v>
      </c>
      <c r="O19" s="38">
        <v>1</v>
      </c>
      <c r="P19" s="37">
        <v>2</v>
      </c>
      <c r="Q19" s="39">
        <v>3</v>
      </c>
      <c r="R19" s="33">
        <v>711</v>
      </c>
      <c r="S19" s="34">
        <v>684</v>
      </c>
      <c r="T19" s="35">
        <f t="shared" si="1"/>
        <v>1395</v>
      </c>
      <c r="U19" s="33">
        <v>4</v>
      </c>
      <c r="V19" s="40" t="s">
        <v>37</v>
      </c>
      <c r="W19" s="41">
        <v>390</v>
      </c>
    </row>
    <row r="20" spans="1:23" ht="15.75" thickBot="1">
      <c r="A20" s="171" t="s">
        <v>47</v>
      </c>
      <c r="B20" s="172"/>
      <c r="C20" s="42">
        <f>SUM(C7:C19)</f>
        <v>12927</v>
      </c>
      <c r="D20" s="43">
        <f>SUM(D7:D19)</f>
        <v>12744</v>
      </c>
      <c r="E20" s="44">
        <f>SUM(E7:E19)</f>
        <v>25671</v>
      </c>
      <c r="F20" s="45">
        <f t="shared" ref="F20:Q20" si="2">SUM(F7:F19)</f>
        <v>11</v>
      </c>
      <c r="G20" s="43">
        <f t="shared" si="2"/>
        <v>14</v>
      </c>
      <c r="H20" s="46">
        <f t="shared" si="2"/>
        <v>25</v>
      </c>
      <c r="I20" s="42">
        <f t="shared" si="2"/>
        <v>5</v>
      </c>
      <c r="J20" s="43">
        <f t="shared" si="2"/>
        <v>5</v>
      </c>
      <c r="K20" s="44">
        <f t="shared" si="2"/>
        <v>10</v>
      </c>
      <c r="L20" s="45">
        <f t="shared" si="2"/>
        <v>20</v>
      </c>
      <c r="M20" s="43">
        <f t="shared" si="2"/>
        <v>25</v>
      </c>
      <c r="N20" s="46">
        <f t="shared" si="2"/>
        <v>45</v>
      </c>
      <c r="O20" s="42">
        <f t="shared" si="2"/>
        <v>31</v>
      </c>
      <c r="P20" s="43">
        <f t="shared" si="2"/>
        <v>31</v>
      </c>
      <c r="Q20" s="44">
        <f t="shared" si="2"/>
        <v>62</v>
      </c>
      <c r="R20" s="42">
        <f>SUM(R7:R19)</f>
        <v>12922</v>
      </c>
      <c r="S20" s="43">
        <f>SUM(S7:S19)</f>
        <v>12747</v>
      </c>
      <c r="T20" s="44">
        <f>SUM(T7:T19)</f>
        <v>25669</v>
      </c>
      <c r="U20" s="42">
        <f>SUM(U7:U19)</f>
        <v>51</v>
      </c>
      <c r="V20" s="48">
        <v>31.094999999999999</v>
      </c>
      <c r="W20" s="47">
        <f>SUM(W7:W19)</f>
        <v>7278</v>
      </c>
    </row>
    <row r="21" spans="1:23" ht="15.75" thickTop="1">
      <c r="C21" s="63"/>
      <c r="D21" s="63"/>
      <c r="E21" s="63"/>
    </row>
    <row r="22" spans="1:23" ht="15.75">
      <c r="R22" s="4"/>
      <c r="S22" s="4"/>
      <c r="T22" s="4"/>
      <c r="U22" s="4"/>
    </row>
    <row r="23" spans="1:23" ht="15.75">
      <c r="R23" s="4" t="s">
        <v>85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57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W5:W6"/>
    <mergeCell ref="O5:O6"/>
    <mergeCell ref="R5:R6"/>
    <mergeCell ref="S5:S6"/>
    <mergeCell ref="T5:T6"/>
    <mergeCell ref="U5:U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</mergeCells>
  <pageMargins left="0.7" right="0.7" top="0.75" bottom="0.75" header="0.3" footer="0.3"/>
  <pageSetup paperSize="5"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W30"/>
  <sheetViews>
    <sheetView topLeftCell="C7" workbookViewId="0">
      <selection activeCell="P27" sqref="P27"/>
    </sheetView>
  </sheetViews>
  <sheetFormatPr defaultRowHeight="15"/>
  <cols>
    <col min="1" max="1" width="4" customWidth="1"/>
    <col min="2" max="2" width="14.7109375" customWidth="1"/>
    <col min="3" max="5" width="7.140625" customWidth="1"/>
    <col min="6" max="17" width="5.7109375" customWidth="1"/>
    <col min="18" max="20" width="7.42578125" customWidth="1"/>
    <col min="21" max="21" width="4.7109375" customWidth="1"/>
    <col min="22" max="22" width="8.7109375" customWidth="1"/>
    <col min="23" max="23" width="5.7109375" customWidth="1"/>
  </cols>
  <sheetData>
    <row r="1" spans="1:23" ht="18.7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3" ht="18.75">
      <c r="A2" s="201" t="s">
        <v>86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23" ht="15.75" thickBot="1"/>
    <row r="4" spans="1:23" ht="16.5" thickTop="1" thickBot="1">
      <c r="A4" s="184" t="s">
        <v>1</v>
      </c>
      <c r="B4" s="187" t="s">
        <v>2</v>
      </c>
      <c r="C4" s="181" t="s">
        <v>53</v>
      </c>
      <c r="D4" s="183"/>
      <c r="E4" s="182"/>
      <c r="F4" s="183" t="s">
        <v>6</v>
      </c>
      <c r="G4" s="183"/>
      <c r="H4" s="183"/>
      <c r="I4" s="181" t="s">
        <v>29</v>
      </c>
      <c r="J4" s="183"/>
      <c r="K4" s="182"/>
      <c r="L4" s="183" t="s">
        <v>7</v>
      </c>
      <c r="M4" s="183"/>
      <c r="N4" s="183"/>
      <c r="O4" s="181" t="s">
        <v>8</v>
      </c>
      <c r="P4" s="183"/>
      <c r="Q4" s="182"/>
      <c r="R4" s="181" t="s">
        <v>9</v>
      </c>
      <c r="S4" s="183"/>
      <c r="T4" s="182"/>
      <c r="U4" s="181" t="s">
        <v>10</v>
      </c>
      <c r="V4" s="182"/>
      <c r="W4" s="1" t="s">
        <v>14</v>
      </c>
    </row>
    <row r="5" spans="1:23">
      <c r="A5" s="185"/>
      <c r="B5" s="188"/>
      <c r="C5" s="190" t="s">
        <v>3</v>
      </c>
      <c r="D5" s="192" t="s">
        <v>4</v>
      </c>
      <c r="E5" s="194" t="s">
        <v>5</v>
      </c>
      <c r="F5" s="196" t="s">
        <v>3</v>
      </c>
      <c r="G5" s="192" t="s">
        <v>4</v>
      </c>
      <c r="H5" s="196" t="s">
        <v>5</v>
      </c>
      <c r="I5" s="198" t="s">
        <v>3</v>
      </c>
      <c r="J5" s="192" t="s">
        <v>4</v>
      </c>
      <c r="K5" s="202" t="s">
        <v>5</v>
      </c>
      <c r="L5" s="196" t="s">
        <v>3</v>
      </c>
      <c r="M5" s="192" t="s">
        <v>4</v>
      </c>
      <c r="N5" s="196" t="s">
        <v>5</v>
      </c>
      <c r="O5" s="198" t="s">
        <v>3</v>
      </c>
      <c r="P5" s="192" t="s">
        <v>4</v>
      </c>
      <c r="Q5" s="202" t="s">
        <v>5</v>
      </c>
      <c r="R5" s="198" t="s">
        <v>3</v>
      </c>
      <c r="S5" s="192" t="s">
        <v>4</v>
      </c>
      <c r="T5" s="202" t="s">
        <v>5</v>
      </c>
      <c r="U5" s="198" t="s">
        <v>11</v>
      </c>
      <c r="V5" s="2" t="s">
        <v>12</v>
      </c>
      <c r="W5" s="199" t="s">
        <v>15</v>
      </c>
    </row>
    <row r="6" spans="1:23" ht="15.75" thickBot="1">
      <c r="A6" s="186"/>
      <c r="B6" s="189"/>
      <c r="C6" s="191"/>
      <c r="D6" s="193"/>
      <c r="E6" s="195"/>
      <c r="F6" s="197"/>
      <c r="G6" s="193"/>
      <c r="H6" s="197"/>
      <c r="I6" s="191"/>
      <c r="J6" s="193"/>
      <c r="K6" s="195"/>
      <c r="L6" s="197"/>
      <c r="M6" s="193"/>
      <c r="N6" s="197"/>
      <c r="O6" s="191"/>
      <c r="P6" s="193"/>
      <c r="Q6" s="195"/>
      <c r="R6" s="191"/>
      <c r="S6" s="193"/>
      <c r="T6" s="195"/>
      <c r="U6" s="191"/>
      <c r="V6" s="3" t="s">
        <v>13</v>
      </c>
      <c r="W6" s="200"/>
    </row>
    <row r="7" spans="1:23" ht="15.75" thickTop="1">
      <c r="A7" s="6">
        <v>1</v>
      </c>
      <c r="B7" s="7" t="s">
        <v>16</v>
      </c>
      <c r="C7" s="12">
        <v>1630</v>
      </c>
      <c r="D7" s="16">
        <v>1712</v>
      </c>
      <c r="E7" s="14">
        <f t="shared" ref="E7:E19" si="0">SUM(C7:D7)</f>
        <v>3342</v>
      </c>
      <c r="F7" s="64">
        <v>1</v>
      </c>
      <c r="G7" s="13">
        <v>1</v>
      </c>
      <c r="H7" s="15">
        <v>2</v>
      </c>
      <c r="I7" s="17" t="s">
        <v>35</v>
      </c>
      <c r="J7" s="13" t="s">
        <v>35</v>
      </c>
      <c r="K7" s="18" t="s">
        <v>35</v>
      </c>
      <c r="L7" s="51">
        <v>1</v>
      </c>
      <c r="M7" s="13">
        <v>1</v>
      </c>
      <c r="N7" s="51">
        <v>2</v>
      </c>
      <c r="O7" s="17" t="s">
        <v>35</v>
      </c>
      <c r="P7" s="13" t="s">
        <v>35</v>
      </c>
      <c r="Q7" s="18" t="s">
        <v>35</v>
      </c>
      <c r="R7" s="12">
        <v>1632</v>
      </c>
      <c r="S7" s="16">
        <v>1714</v>
      </c>
      <c r="T7" s="14">
        <f>SUM(R7:S7)</f>
        <v>3346</v>
      </c>
      <c r="U7" s="12">
        <v>4</v>
      </c>
      <c r="V7" s="20" t="s">
        <v>46</v>
      </c>
      <c r="W7" s="21">
        <v>837</v>
      </c>
    </row>
    <row r="8" spans="1:23">
      <c r="A8" s="8">
        <v>2</v>
      </c>
      <c r="B8" s="9" t="s">
        <v>17</v>
      </c>
      <c r="C8" s="22">
        <v>1522</v>
      </c>
      <c r="D8" s="23">
        <v>1527</v>
      </c>
      <c r="E8" s="24">
        <f t="shared" si="0"/>
        <v>3049</v>
      </c>
      <c r="F8" s="30">
        <v>3</v>
      </c>
      <c r="G8" s="26">
        <v>1</v>
      </c>
      <c r="H8" s="25">
        <v>4</v>
      </c>
      <c r="I8" s="29">
        <v>3</v>
      </c>
      <c r="J8" s="26" t="s">
        <v>35</v>
      </c>
      <c r="K8" s="31">
        <v>3</v>
      </c>
      <c r="L8" s="30">
        <v>2</v>
      </c>
      <c r="M8" s="26">
        <v>2</v>
      </c>
      <c r="N8" s="30">
        <v>4</v>
      </c>
      <c r="O8" s="29">
        <v>3</v>
      </c>
      <c r="P8" s="26">
        <v>2</v>
      </c>
      <c r="Q8" s="31">
        <v>5</v>
      </c>
      <c r="R8" s="22">
        <v>1521</v>
      </c>
      <c r="S8" s="23">
        <v>1528</v>
      </c>
      <c r="T8" s="24">
        <f>SUM(R8:S8)</f>
        <v>3049</v>
      </c>
      <c r="U8" s="22">
        <v>5</v>
      </c>
      <c r="V8" s="27" t="s">
        <v>49</v>
      </c>
      <c r="W8" s="28">
        <v>968</v>
      </c>
    </row>
    <row r="9" spans="1:23">
      <c r="A9" s="8">
        <v>3</v>
      </c>
      <c r="B9" s="9" t="s">
        <v>18</v>
      </c>
      <c r="C9" s="22">
        <v>1421</v>
      </c>
      <c r="D9" s="23">
        <v>1388</v>
      </c>
      <c r="E9" s="24">
        <f t="shared" si="0"/>
        <v>2809</v>
      </c>
      <c r="F9" s="30" t="s">
        <v>35</v>
      </c>
      <c r="G9" s="26">
        <v>2</v>
      </c>
      <c r="H9" s="30">
        <v>2</v>
      </c>
      <c r="I9" s="29" t="s">
        <v>35</v>
      </c>
      <c r="J9" s="26">
        <v>1</v>
      </c>
      <c r="K9" s="31">
        <v>1</v>
      </c>
      <c r="L9" s="30" t="s">
        <v>35</v>
      </c>
      <c r="M9" s="26">
        <v>1</v>
      </c>
      <c r="N9" s="25">
        <v>1</v>
      </c>
      <c r="O9" s="29">
        <v>4</v>
      </c>
      <c r="P9" s="26" t="s">
        <v>35</v>
      </c>
      <c r="Q9" s="24">
        <v>4</v>
      </c>
      <c r="R9" s="22">
        <v>1417</v>
      </c>
      <c r="S9" s="23">
        <v>1390</v>
      </c>
      <c r="T9" s="24">
        <f>SUM(R9:S9)</f>
        <v>2807</v>
      </c>
      <c r="U9" s="22">
        <v>4</v>
      </c>
      <c r="V9" s="27" t="s">
        <v>41</v>
      </c>
      <c r="W9" s="28">
        <v>884</v>
      </c>
    </row>
    <row r="10" spans="1:23">
      <c r="A10" s="8">
        <v>4</v>
      </c>
      <c r="B10" s="9" t="s">
        <v>19</v>
      </c>
      <c r="C10" s="22">
        <v>745</v>
      </c>
      <c r="D10" s="23">
        <v>798</v>
      </c>
      <c r="E10" s="24">
        <f t="shared" si="0"/>
        <v>1543</v>
      </c>
      <c r="F10" s="30" t="s">
        <v>35</v>
      </c>
      <c r="G10" s="26" t="s">
        <v>35</v>
      </c>
      <c r="H10" s="30" t="s">
        <v>35</v>
      </c>
      <c r="I10" s="29" t="s">
        <v>35</v>
      </c>
      <c r="J10" s="26" t="s">
        <v>35</v>
      </c>
      <c r="K10" s="31" t="s">
        <v>35</v>
      </c>
      <c r="L10" s="30">
        <v>2</v>
      </c>
      <c r="M10" s="26">
        <v>4</v>
      </c>
      <c r="N10" s="30">
        <v>6</v>
      </c>
      <c r="O10" s="29">
        <v>3</v>
      </c>
      <c r="P10" s="26">
        <v>2</v>
      </c>
      <c r="Q10" s="31">
        <v>5</v>
      </c>
      <c r="R10" s="22">
        <v>744</v>
      </c>
      <c r="S10" s="23">
        <v>800</v>
      </c>
      <c r="T10" s="24">
        <f>SUM(R10:S10)</f>
        <v>1544</v>
      </c>
      <c r="U10" s="22">
        <v>3</v>
      </c>
      <c r="V10" s="27" t="s">
        <v>36</v>
      </c>
      <c r="W10" s="28">
        <v>434</v>
      </c>
    </row>
    <row r="11" spans="1:23">
      <c r="A11" s="8">
        <v>5</v>
      </c>
      <c r="B11" s="9" t="s">
        <v>20</v>
      </c>
      <c r="C11" s="22">
        <v>1041</v>
      </c>
      <c r="D11" s="23">
        <v>1022</v>
      </c>
      <c r="E11" s="24">
        <f t="shared" si="0"/>
        <v>2063</v>
      </c>
      <c r="F11" s="49" t="s">
        <v>35</v>
      </c>
      <c r="G11" s="26" t="s">
        <v>35</v>
      </c>
      <c r="H11" s="49" t="s">
        <v>35</v>
      </c>
      <c r="I11" s="29" t="s">
        <v>35</v>
      </c>
      <c r="J11" s="26" t="s">
        <v>35</v>
      </c>
      <c r="K11" s="31" t="s">
        <v>35</v>
      </c>
      <c r="L11" s="30" t="s">
        <v>35</v>
      </c>
      <c r="M11" s="26" t="s">
        <v>35</v>
      </c>
      <c r="N11" s="30" t="s">
        <v>35</v>
      </c>
      <c r="O11" s="29" t="s">
        <v>35</v>
      </c>
      <c r="P11" s="26" t="s">
        <v>35</v>
      </c>
      <c r="Q11" s="31" t="s">
        <v>35</v>
      </c>
      <c r="R11" s="22">
        <v>1041</v>
      </c>
      <c r="S11" s="23">
        <v>1022</v>
      </c>
      <c r="T11" s="24">
        <f>SUM(R11:S11)</f>
        <v>2063</v>
      </c>
      <c r="U11" s="22">
        <v>4</v>
      </c>
      <c r="V11" s="27" t="s">
        <v>44</v>
      </c>
      <c r="W11" s="28">
        <v>565</v>
      </c>
    </row>
    <row r="12" spans="1:23">
      <c r="A12" s="8">
        <v>6</v>
      </c>
      <c r="B12" s="9" t="s">
        <v>21</v>
      </c>
      <c r="C12" s="22">
        <v>843</v>
      </c>
      <c r="D12" s="23">
        <v>770</v>
      </c>
      <c r="E12" s="24">
        <f t="shared" si="0"/>
        <v>1613</v>
      </c>
      <c r="F12" s="30" t="s">
        <v>35</v>
      </c>
      <c r="G12" s="26" t="s">
        <v>35</v>
      </c>
      <c r="H12" s="30" t="s">
        <v>35</v>
      </c>
      <c r="I12" s="29">
        <v>1</v>
      </c>
      <c r="J12" s="26" t="s">
        <v>35</v>
      </c>
      <c r="K12" s="31">
        <v>1</v>
      </c>
      <c r="L12" s="30">
        <v>1</v>
      </c>
      <c r="M12" s="26">
        <v>1</v>
      </c>
      <c r="N12" s="30">
        <v>2</v>
      </c>
      <c r="O12" s="29" t="s">
        <v>35</v>
      </c>
      <c r="P12" s="26">
        <v>3</v>
      </c>
      <c r="Q12" s="24">
        <v>3</v>
      </c>
      <c r="R12" s="22">
        <v>843</v>
      </c>
      <c r="S12" s="23">
        <v>768</v>
      </c>
      <c r="T12" s="24">
        <f t="shared" ref="T12:T19" si="1">SUM(R12:S12)</f>
        <v>1611</v>
      </c>
      <c r="U12" s="22">
        <v>4</v>
      </c>
      <c r="V12" s="27" t="s">
        <v>40</v>
      </c>
      <c r="W12" s="28">
        <v>421</v>
      </c>
    </row>
    <row r="13" spans="1:23">
      <c r="A13" s="8">
        <v>7</v>
      </c>
      <c r="B13" s="9" t="s">
        <v>22</v>
      </c>
      <c r="C13" s="53">
        <v>516</v>
      </c>
      <c r="D13" s="26">
        <v>518</v>
      </c>
      <c r="E13" s="30">
        <f t="shared" si="0"/>
        <v>1034</v>
      </c>
      <c r="F13" s="54">
        <v>1</v>
      </c>
      <c r="G13" s="26" t="s">
        <v>35</v>
      </c>
      <c r="H13" s="52">
        <v>1</v>
      </c>
      <c r="I13" s="54" t="s">
        <v>35</v>
      </c>
      <c r="J13" s="26" t="s">
        <v>35</v>
      </c>
      <c r="K13" s="55" t="s">
        <v>35</v>
      </c>
      <c r="L13" s="53" t="s">
        <v>35</v>
      </c>
      <c r="M13" s="26" t="s">
        <v>35</v>
      </c>
      <c r="N13" s="52" t="s">
        <v>35</v>
      </c>
      <c r="O13" s="54">
        <v>1</v>
      </c>
      <c r="P13" s="26" t="s">
        <v>35</v>
      </c>
      <c r="Q13" s="55">
        <v>1</v>
      </c>
      <c r="R13" s="53">
        <v>516</v>
      </c>
      <c r="S13" s="26">
        <v>518</v>
      </c>
      <c r="T13" s="30">
        <f t="shared" si="1"/>
        <v>1034</v>
      </c>
      <c r="U13" s="22">
        <v>4</v>
      </c>
      <c r="V13" s="27" t="s">
        <v>45</v>
      </c>
      <c r="W13" s="28">
        <v>294</v>
      </c>
    </row>
    <row r="14" spans="1:23">
      <c r="A14" s="8">
        <v>8</v>
      </c>
      <c r="B14" s="9" t="s">
        <v>23</v>
      </c>
      <c r="C14" s="29">
        <v>382</v>
      </c>
      <c r="D14" s="26">
        <v>375</v>
      </c>
      <c r="E14" s="31">
        <f t="shared" si="0"/>
        <v>757</v>
      </c>
      <c r="F14" s="30" t="s">
        <v>35</v>
      </c>
      <c r="G14" s="26" t="s">
        <v>35</v>
      </c>
      <c r="H14" s="30" t="s">
        <v>35</v>
      </c>
      <c r="I14" s="29" t="s">
        <v>35</v>
      </c>
      <c r="J14" s="26" t="s">
        <v>35</v>
      </c>
      <c r="K14" s="31" t="s">
        <v>35</v>
      </c>
      <c r="L14" s="30" t="s">
        <v>35</v>
      </c>
      <c r="M14" s="26">
        <v>1</v>
      </c>
      <c r="N14" s="30">
        <v>1</v>
      </c>
      <c r="O14" s="29" t="s">
        <v>35</v>
      </c>
      <c r="P14" s="26" t="s">
        <v>35</v>
      </c>
      <c r="Q14" s="31" t="s">
        <v>35</v>
      </c>
      <c r="R14" s="29">
        <v>382</v>
      </c>
      <c r="S14" s="26">
        <v>376</v>
      </c>
      <c r="T14" s="31">
        <f t="shared" si="1"/>
        <v>758</v>
      </c>
      <c r="U14" s="22">
        <v>3</v>
      </c>
      <c r="V14" s="27" t="s">
        <v>42</v>
      </c>
      <c r="W14" s="28">
        <v>166</v>
      </c>
    </row>
    <row r="15" spans="1:23">
      <c r="A15" s="8">
        <v>9</v>
      </c>
      <c r="B15" s="9" t="s">
        <v>24</v>
      </c>
      <c r="C15" s="22">
        <v>487</v>
      </c>
      <c r="D15" s="23">
        <v>424</v>
      </c>
      <c r="E15" s="24">
        <f t="shared" si="0"/>
        <v>911</v>
      </c>
      <c r="F15" s="30" t="s">
        <v>35</v>
      </c>
      <c r="G15" s="26" t="s">
        <v>35</v>
      </c>
      <c r="H15" s="30" t="s">
        <v>35</v>
      </c>
      <c r="I15" s="54" t="s">
        <v>35</v>
      </c>
      <c r="J15" s="26" t="s">
        <v>35</v>
      </c>
      <c r="K15" s="30" t="s">
        <v>35</v>
      </c>
      <c r="L15" s="54">
        <v>5</v>
      </c>
      <c r="M15" s="26">
        <v>5</v>
      </c>
      <c r="N15" s="30">
        <v>10</v>
      </c>
      <c r="O15" s="54" t="s">
        <v>35</v>
      </c>
      <c r="P15" s="26" t="s">
        <v>35</v>
      </c>
      <c r="Q15" s="30" t="s">
        <v>35</v>
      </c>
      <c r="R15" s="22">
        <v>492</v>
      </c>
      <c r="S15" s="23">
        <v>429</v>
      </c>
      <c r="T15" s="24">
        <f t="shared" si="1"/>
        <v>921</v>
      </c>
      <c r="U15" s="22">
        <v>6</v>
      </c>
      <c r="V15" s="27" t="s">
        <v>39</v>
      </c>
      <c r="W15" s="28">
        <v>285</v>
      </c>
    </row>
    <row r="16" spans="1:23">
      <c r="A16" s="8">
        <v>10</v>
      </c>
      <c r="B16" s="9" t="s">
        <v>25</v>
      </c>
      <c r="C16" s="22">
        <v>1466</v>
      </c>
      <c r="D16" s="23">
        <v>1495</v>
      </c>
      <c r="E16" s="24">
        <f t="shared" si="0"/>
        <v>2961</v>
      </c>
      <c r="F16" s="30">
        <v>3</v>
      </c>
      <c r="G16" s="26" t="s">
        <v>35</v>
      </c>
      <c r="H16" s="25">
        <v>3</v>
      </c>
      <c r="I16" s="29">
        <v>1</v>
      </c>
      <c r="J16" s="26" t="s">
        <v>35</v>
      </c>
      <c r="K16" s="31">
        <v>1</v>
      </c>
      <c r="L16" s="25">
        <v>1</v>
      </c>
      <c r="M16" s="23">
        <v>1</v>
      </c>
      <c r="N16" s="25">
        <v>2</v>
      </c>
      <c r="O16" s="29">
        <v>2</v>
      </c>
      <c r="P16" s="26" t="s">
        <v>35</v>
      </c>
      <c r="Q16" s="31">
        <v>2</v>
      </c>
      <c r="R16" s="22">
        <v>1467</v>
      </c>
      <c r="S16" s="23">
        <v>1496</v>
      </c>
      <c r="T16" s="24">
        <f t="shared" si="1"/>
        <v>2963</v>
      </c>
      <c r="U16" s="22">
        <v>3</v>
      </c>
      <c r="V16" s="27" t="s">
        <v>43</v>
      </c>
      <c r="W16" s="28">
        <v>753</v>
      </c>
    </row>
    <row r="17" spans="1:23">
      <c r="A17" s="8">
        <v>11</v>
      </c>
      <c r="B17" s="9" t="s">
        <v>26</v>
      </c>
      <c r="C17" s="22">
        <v>1311</v>
      </c>
      <c r="D17" s="23">
        <v>1305</v>
      </c>
      <c r="E17" s="24">
        <f t="shared" si="0"/>
        <v>2616</v>
      </c>
      <c r="F17" s="30">
        <v>2</v>
      </c>
      <c r="G17" s="26">
        <v>1</v>
      </c>
      <c r="H17" s="30">
        <v>3</v>
      </c>
      <c r="I17" s="29" t="s">
        <v>35</v>
      </c>
      <c r="J17" s="26">
        <v>1</v>
      </c>
      <c r="K17" s="31">
        <v>1</v>
      </c>
      <c r="L17" s="30">
        <v>5</v>
      </c>
      <c r="M17" s="26">
        <v>4</v>
      </c>
      <c r="N17" s="30">
        <v>9</v>
      </c>
      <c r="O17" s="29">
        <v>5</v>
      </c>
      <c r="P17" s="26">
        <v>3</v>
      </c>
      <c r="Q17" s="24">
        <v>8</v>
      </c>
      <c r="R17" s="22">
        <v>1313</v>
      </c>
      <c r="S17" s="23">
        <v>1306</v>
      </c>
      <c r="T17" s="24">
        <f t="shared" si="1"/>
        <v>2619</v>
      </c>
      <c r="U17" s="22">
        <v>4</v>
      </c>
      <c r="V17" s="27" t="s">
        <v>41</v>
      </c>
      <c r="W17" s="28">
        <v>793</v>
      </c>
    </row>
    <row r="18" spans="1:23">
      <c r="A18" s="8">
        <v>12</v>
      </c>
      <c r="B18" s="9" t="s">
        <v>27</v>
      </c>
      <c r="C18" s="22">
        <v>847</v>
      </c>
      <c r="D18" s="23">
        <v>729</v>
      </c>
      <c r="E18" s="24">
        <f t="shared" si="0"/>
        <v>1576</v>
      </c>
      <c r="F18" s="30" t="s">
        <v>35</v>
      </c>
      <c r="G18" s="26" t="s">
        <v>35</v>
      </c>
      <c r="H18" s="30" t="s">
        <v>35</v>
      </c>
      <c r="I18" s="29">
        <v>1</v>
      </c>
      <c r="J18" s="26">
        <v>1</v>
      </c>
      <c r="K18" s="31">
        <v>2</v>
      </c>
      <c r="L18" s="30" t="s">
        <v>35</v>
      </c>
      <c r="M18" s="26" t="s">
        <v>35</v>
      </c>
      <c r="N18" s="30" t="s">
        <v>35</v>
      </c>
      <c r="O18" s="29">
        <v>1</v>
      </c>
      <c r="P18" s="26" t="s">
        <v>35</v>
      </c>
      <c r="Q18" s="31">
        <v>1</v>
      </c>
      <c r="R18" s="22">
        <v>845</v>
      </c>
      <c r="S18" s="23">
        <v>728</v>
      </c>
      <c r="T18" s="24">
        <f t="shared" si="1"/>
        <v>1573</v>
      </c>
      <c r="U18" s="22">
        <v>3</v>
      </c>
      <c r="V18" s="27" t="s">
        <v>38</v>
      </c>
      <c r="W18" s="28">
        <v>425</v>
      </c>
    </row>
    <row r="19" spans="1:23" ht="15.75" thickBot="1">
      <c r="A19" s="10">
        <v>13</v>
      </c>
      <c r="B19" s="11" t="s">
        <v>28</v>
      </c>
      <c r="C19" s="33">
        <v>711</v>
      </c>
      <c r="D19" s="34">
        <v>684</v>
      </c>
      <c r="E19" s="35">
        <f t="shared" si="0"/>
        <v>1395</v>
      </c>
      <c r="F19" s="50" t="s">
        <v>35</v>
      </c>
      <c r="G19" s="37" t="s">
        <v>35</v>
      </c>
      <c r="H19" s="50" t="s">
        <v>35</v>
      </c>
      <c r="I19" s="38" t="s">
        <v>35</v>
      </c>
      <c r="J19" s="37" t="s">
        <v>35</v>
      </c>
      <c r="K19" s="39" t="s">
        <v>35</v>
      </c>
      <c r="L19" s="50">
        <v>1</v>
      </c>
      <c r="M19" s="37" t="s">
        <v>35</v>
      </c>
      <c r="N19" s="50">
        <v>1</v>
      </c>
      <c r="O19" s="38">
        <v>1</v>
      </c>
      <c r="P19" s="37">
        <v>1</v>
      </c>
      <c r="Q19" s="39">
        <v>2</v>
      </c>
      <c r="R19" s="33">
        <v>711</v>
      </c>
      <c r="S19" s="34">
        <v>683</v>
      </c>
      <c r="T19" s="35">
        <f t="shared" si="1"/>
        <v>1394</v>
      </c>
      <c r="U19" s="33">
        <v>4</v>
      </c>
      <c r="V19" s="40" t="s">
        <v>37</v>
      </c>
      <c r="W19" s="41">
        <v>391</v>
      </c>
    </row>
    <row r="20" spans="1:23" ht="15.75" thickBot="1">
      <c r="A20" s="171" t="s">
        <v>47</v>
      </c>
      <c r="B20" s="172"/>
      <c r="C20" s="42">
        <f t="shared" ref="C20:Q20" si="2">SUM(C7:C19)</f>
        <v>12922</v>
      </c>
      <c r="D20" s="43">
        <f t="shared" si="2"/>
        <v>12747</v>
      </c>
      <c r="E20" s="44">
        <f t="shared" si="2"/>
        <v>25669</v>
      </c>
      <c r="F20" s="45">
        <f t="shared" si="2"/>
        <v>10</v>
      </c>
      <c r="G20" s="43">
        <f t="shared" si="2"/>
        <v>5</v>
      </c>
      <c r="H20" s="46">
        <f t="shared" si="2"/>
        <v>15</v>
      </c>
      <c r="I20" s="42">
        <f t="shared" si="2"/>
        <v>6</v>
      </c>
      <c r="J20" s="43">
        <f t="shared" si="2"/>
        <v>3</v>
      </c>
      <c r="K20" s="44">
        <f t="shared" si="2"/>
        <v>9</v>
      </c>
      <c r="L20" s="45">
        <f t="shared" si="2"/>
        <v>18</v>
      </c>
      <c r="M20" s="43">
        <f t="shared" si="2"/>
        <v>20</v>
      </c>
      <c r="N20" s="46">
        <f t="shared" si="2"/>
        <v>38</v>
      </c>
      <c r="O20" s="42">
        <f t="shared" si="2"/>
        <v>20</v>
      </c>
      <c r="P20" s="43">
        <f t="shared" si="2"/>
        <v>11</v>
      </c>
      <c r="Q20" s="44">
        <f t="shared" si="2"/>
        <v>31</v>
      </c>
      <c r="R20" s="42">
        <f>SUM(R7:R19)</f>
        <v>12924</v>
      </c>
      <c r="S20" s="43">
        <f>SUM(S7:S19)</f>
        <v>12758</v>
      </c>
      <c r="T20" s="44">
        <f>SUM(T7:T19)</f>
        <v>25682</v>
      </c>
      <c r="U20" s="42">
        <f>SUM(U7:U19)</f>
        <v>51</v>
      </c>
      <c r="V20" s="48">
        <v>31.094999999999999</v>
      </c>
      <c r="W20" s="47">
        <f>SUM(W7:W19)</f>
        <v>7216</v>
      </c>
    </row>
    <row r="21" spans="1:23" ht="15.75" thickTop="1">
      <c r="C21" s="63"/>
      <c r="D21" s="63"/>
      <c r="E21" s="63"/>
    </row>
    <row r="22" spans="1:23" ht="15.75">
      <c r="R22" s="4"/>
      <c r="S22" s="4"/>
      <c r="T22" s="4"/>
      <c r="U22" s="4"/>
    </row>
    <row r="23" spans="1:23" ht="15.75">
      <c r="R23" s="4" t="s">
        <v>87</v>
      </c>
      <c r="S23" s="4"/>
      <c r="T23" s="4"/>
      <c r="U23" s="4"/>
    </row>
    <row r="24" spans="1:23" ht="15.75">
      <c r="R24" s="4" t="s">
        <v>88</v>
      </c>
      <c r="S24" s="4"/>
      <c r="T24" s="4"/>
      <c r="U24" s="4"/>
    </row>
    <row r="25" spans="1:23">
      <c r="R25" t="s">
        <v>89</v>
      </c>
    </row>
    <row r="28" spans="1:23" ht="15.75">
      <c r="R28" s="4" t="s">
        <v>92</v>
      </c>
      <c r="S28" s="4"/>
      <c r="T28" s="4"/>
      <c r="U28" s="4"/>
      <c r="V28" s="4"/>
    </row>
    <row r="29" spans="1:23" ht="15.75">
      <c r="R29" s="4" t="s">
        <v>90</v>
      </c>
      <c r="S29" s="4"/>
      <c r="T29" s="4"/>
      <c r="U29" s="4"/>
      <c r="V29" s="4"/>
    </row>
    <row r="30" spans="1:23" ht="15.75">
      <c r="R30" s="4" t="s">
        <v>91</v>
      </c>
      <c r="S30" s="4"/>
      <c r="T30" s="4"/>
      <c r="U30" s="4"/>
      <c r="V30" s="4"/>
    </row>
  </sheetData>
  <mergeCells count="32">
    <mergeCell ref="W5:W6"/>
    <mergeCell ref="O5:O6"/>
    <mergeCell ref="R5:R6"/>
    <mergeCell ref="S5:S6"/>
    <mergeCell ref="T5:T6"/>
    <mergeCell ref="U5:U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</mergeCells>
  <pageMargins left="0.7" right="0.7" top="0.75" bottom="0.75" header="0.3" footer="0.3"/>
  <pageSetup paperSize="5"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activeCell="K17" sqref="K17"/>
    </sheetView>
  </sheetViews>
  <sheetFormatPr defaultRowHeight="15"/>
  <cols>
    <col min="1" max="1" width="3.7109375" customWidth="1"/>
    <col min="2" max="2" width="15.7109375" customWidth="1"/>
    <col min="3" max="5" width="7.140625" customWidth="1"/>
    <col min="6" max="17" width="5.140625" customWidth="1"/>
    <col min="18" max="20" width="7.5703125" customWidth="1"/>
    <col min="21" max="21" width="6.140625" customWidth="1"/>
    <col min="22" max="22" width="8.42578125" customWidth="1"/>
    <col min="23" max="23" width="7.140625" customWidth="1"/>
  </cols>
  <sheetData>
    <row r="1" spans="1:23" ht="18.7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3" ht="18.75">
      <c r="A2" s="201" t="s">
        <v>93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23" ht="15.75" thickBot="1"/>
    <row r="4" spans="1:23" ht="16.5" thickTop="1" thickBot="1">
      <c r="A4" s="184" t="s">
        <v>1</v>
      </c>
      <c r="B4" s="187" t="s">
        <v>2</v>
      </c>
      <c r="C4" s="181" t="s">
        <v>53</v>
      </c>
      <c r="D4" s="183"/>
      <c r="E4" s="182"/>
      <c r="F4" s="183" t="s">
        <v>6</v>
      </c>
      <c r="G4" s="183"/>
      <c r="H4" s="183"/>
      <c r="I4" s="181" t="s">
        <v>29</v>
      </c>
      <c r="J4" s="183"/>
      <c r="K4" s="182"/>
      <c r="L4" s="183" t="s">
        <v>7</v>
      </c>
      <c r="M4" s="183"/>
      <c r="N4" s="183"/>
      <c r="O4" s="181" t="s">
        <v>8</v>
      </c>
      <c r="P4" s="183"/>
      <c r="Q4" s="182"/>
      <c r="R4" s="181" t="s">
        <v>9</v>
      </c>
      <c r="S4" s="183"/>
      <c r="T4" s="182"/>
      <c r="U4" s="181" t="s">
        <v>10</v>
      </c>
      <c r="V4" s="182"/>
      <c r="W4" s="1" t="s">
        <v>14</v>
      </c>
    </row>
    <row r="5" spans="1:23">
      <c r="A5" s="185"/>
      <c r="B5" s="188"/>
      <c r="C5" s="190" t="s">
        <v>3</v>
      </c>
      <c r="D5" s="192" t="s">
        <v>4</v>
      </c>
      <c r="E5" s="194" t="s">
        <v>5</v>
      </c>
      <c r="F5" s="196" t="s">
        <v>3</v>
      </c>
      <c r="G5" s="192" t="s">
        <v>4</v>
      </c>
      <c r="H5" s="196" t="s">
        <v>5</v>
      </c>
      <c r="I5" s="198" t="s">
        <v>3</v>
      </c>
      <c r="J5" s="192" t="s">
        <v>4</v>
      </c>
      <c r="K5" s="202" t="s">
        <v>5</v>
      </c>
      <c r="L5" s="196" t="s">
        <v>3</v>
      </c>
      <c r="M5" s="192" t="s">
        <v>4</v>
      </c>
      <c r="N5" s="196" t="s">
        <v>5</v>
      </c>
      <c r="O5" s="198" t="s">
        <v>3</v>
      </c>
      <c r="P5" s="192" t="s">
        <v>4</v>
      </c>
      <c r="Q5" s="202" t="s">
        <v>5</v>
      </c>
      <c r="R5" s="198" t="s">
        <v>3</v>
      </c>
      <c r="S5" s="192" t="s">
        <v>4</v>
      </c>
      <c r="T5" s="202" t="s">
        <v>5</v>
      </c>
      <c r="U5" s="198" t="s">
        <v>11</v>
      </c>
      <c r="V5" s="2" t="s">
        <v>12</v>
      </c>
      <c r="W5" s="199" t="s">
        <v>15</v>
      </c>
    </row>
    <row r="6" spans="1:23" ht="15.75" thickBot="1">
      <c r="A6" s="186"/>
      <c r="B6" s="189"/>
      <c r="C6" s="191"/>
      <c r="D6" s="193"/>
      <c r="E6" s="195"/>
      <c r="F6" s="197"/>
      <c r="G6" s="193"/>
      <c r="H6" s="197"/>
      <c r="I6" s="191"/>
      <c r="J6" s="193"/>
      <c r="K6" s="195"/>
      <c r="L6" s="197"/>
      <c r="M6" s="193"/>
      <c r="N6" s="197"/>
      <c r="O6" s="191"/>
      <c r="P6" s="193"/>
      <c r="Q6" s="195"/>
      <c r="R6" s="191"/>
      <c r="S6" s="193"/>
      <c r="T6" s="195"/>
      <c r="U6" s="191"/>
      <c r="V6" s="3" t="s">
        <v>13</v>
      </c>
      <c r="W6" s="200"/>
    </row>
    <row r="7" spans="1:23" ht="15.75" thickTop="1">
      <c r="A7" s="6">
        <v>1</v>
      </c>
      <c r="B7" s="7" t="s">
        <v>16</v>
      </c>
      <c r="C7" s="12">
        <v>1632</v>
      </c>
      <c r="D7" s="16">
        <v>1714</v>
      </c>
      <c r="E7" s="14">
        <f>SUM(C7:D7)</f>
        <v>3346</v>
      </c>
      <c r="F7" s="64">
        <v>2</v>
      </c>
      <c r="G7" s="13">
        <v>2</v>
      </c>
      <c r="H7" s="15">
        <v>4</v>
      </c>
      <c r="I7" s="17">
        <v>1</v>
      </c>
      <c r="J7" s="13">
        <v>1</v>
      </c>
      <c r="K7" s="18">
        <v>2</v>
      </c>
      <c r="L7" s="51">
        <v>5</v>
      </c>
      <c r="M7" s="13">
        <v>2</v>
      </c>
      <c r="N7" s="51">
        <v>7</v>
      </c>
      <c r="O7" s="17">
        <v>3</v>
      </c>
      <c r="P7" s="13">
        <v>6</v>
      </c>
      <c r="Q7" s="18">
        <v>9</v>
      </c>
      <c r="R7" s="12">
        <v>1635</v>
      </c>
      <c r="S7" s="16">
        <v>1711</v>
      </c>
      <c r="T7" s="14">
        <f t="shared" ref="T7:T19" si="0">SUM(R7:S7)</f>
        <v>3346</v>
      </c>
      <c r="U7" s="12">
        <v>4</v>
      </c>
      <c r="V7" s="20" t="s">
        <v>46</v>
      </c>
      <c r="W7" s="21">
        <v>838</v>
      </c>
    </row>
    <row r="8" spans="1:23">
      <c r="A8" s="8">
        <v>2</v>
      </c>
      <c r="B8" s="9" t="s">
        <v>17</v>
      </c>
      <c r="C8" s="22">
        <v>1521</v>
      </c>
      <c r="D8" s="23">
        <v>1528</v>
      </c>
      <c r="E8" s="24">
        <f>SUM(C8:D8)</f>
        <v>3049</v>
      </c>
      <c r="F8" s="30">
        <v>3</v>
      </c>
      <c r="G8" s="26">
        <v>4</v>
      </c>
      <c r="H8" s="25">
        <v>7</v>
      </c>
      <c r="I8" s="29">
        <v>2</v>
      </c>
      <c r="J8" s="26">
        <v>2</v>
      </c>
      <c r="K8" s="31">
        <v>4</v>
      </c>
      <c r="L8" s="30" t="s">
        <v>35</v>
      </c>
      <c r="M8" s="26">
        <v>4</v>
      </c>
      <c r="N8" s="30">
        <v>4</v>
      </c>
      <c r="O8" s="29">
        <v>3</v>
      </c>
      <c r="P8" s="26">
        <v>3</v>
      </c>
      <c r="Q8" s="31">
        <v>6</v>
      </c>
      <c r="R8" s="22">
        <v>1519</v>
      </c>
      <c r="S8" s="23">
        <v>1531</v>
      </c>
      <c r="T8" s="24">
        <f t="shared" si="0"/>
        <v>3050</v>
      </c>
      <c r="U8" s="22">
        <v>5</v>
      </c>
      <c r="V8" s="27" t="s">
        <v>49</v>
      </c>
      <c r="W8" s="28">
        <v>967</v>
      </c>
    </row>
    <row r="9" spans="1:23">
      <c r="A9" s="8">
        <v>3</v>
      </c>
      <c r="B9" s="9" t="s">
        <v>18</v>
      </c>
      <c r="C9" s="22">
        <v>1417</v>
      </c>
      <c r="D9" s="23">
        <v>1390</v>
      </c>
      <c r="E9" s="24">
        <f>SUM(C9:D9)</f>
        <v>2807</v>
      </c>
      <c r="F9" s="30">
        <v>3</v>
      </c>
      <c r="G9" s="26" t="s">
        <v>35</v>
      </c>
      <c r="H9" s="30">
        <v>3</v>
      </c>
      <c r="I9" s="29" t="s">
        <v>35</v>
      </c>
      <c r="J9" s="26">
        <v>2</v>
      </c>
      <c r="K9" s="31">
        <v>2</v>
      </c>
      <c r="L9" s="30">
        <v>9</v>
      </c>
      <c r="M9" s="26">
        <v>5</v>
      </c>
      <c r="N9" s="25">
        <v>14</v>
      </c>
      <c r="O9" s="29">
        <v>4</v>
      </c>
      <c r="P9" s="26">
        <v>4</v>
      </c>
      <c r="Q9" s="24">
        <v>8</v>
      </c>
      <c r="R9" s="22">
        <v>1425</v>
      </c>
      <c r="S9" s="23">
        <v>1389</v>
      </c>
      <c r="T9" s="24">
        <f t="shared" si="0"/>
        <v>2814</v>
      </c>
      <c r="U9" s="22">
        <v>4</v>
      </c>
      <c r="V9" s="27" t="s">
        <v>41</v>
      </c>
      <c r="W9" s="28">
        <v>889</v>
      </c>
    </row>
    <row r="10" spans="1:23">
      <c r="A10" s="8">
        <v>4</v>
      </c>
      <c r="B10" s="9" t="s">
        <v>19</v>
      </c>
      <c r="C10" s="22">
        <v>744</v>
      </c>
      <c r="D10" s="23">
        <v>800</v>
      </c>
      <c r="E10" s="24">
        <f>SUM(C10:D10)</f>
        <v>1544</v>
      </c>
      <c r="F10" s="30" t="s">
        <v>35</v>
      </c>
      <c r="G10" s="26" t="s">
        <v>35</v>
      </c>
      <c r="H10" s="30" t="s">
        <v>35</v>
      </c>
      <c r="I10" s="29" t="s">
        <v>35</v>
      </c>
      <c r="J10" s="26" t="s">
        <v>35</v>
      </c>
      <c r="K10" s="31" t="s">
        <v>35</v>
      </c>
      <c r="L10" s="30">
        <v>1</v>
      </c>
      <c r="M10" s="26">
        <v>2</v>
      </c>
      <c r="N10" s="30">
        <v>3</v>
      </c>
      <c r="O10" s="29">
        <v>5</v>
      </c>
      <c r="P10" s="26">
        <v>2</v>
      </c>
      <c r="Q10" s="31">
        <v>7</v>
      </c>
      <c r="R10" s="22">
        <v>740</v>
      </c>
      <c r="S10" s="23">
        <v>800</v>
      </c>
      <c r="T10" s="24">
        <f t="shared" si="0"/>
        <v>1540</v>
      </c>
      <c r="U10" s="22">
        <v>3</v>
      </c>
      <c r="V10" s="27" t="s">
        <v>36</v>
      </c>
      <c r="W10" s="28">
        <v>431</v>
      </c>
    </row>
    <row r="11" spans="1:23">
      <c r="A11" s="8">
        <v>5</v>
      </c>
      <c r="B11" s="9" t="s">
        <v>20</v>
      </c>
      <c r="C11" s="22">
        <v>1041</v>
      </c>
      <c r="D11" s="23">
        <v>1022</v>
      </c>
      <c r="E11" s="24">
        <f t="shared" ref="E11:E19" si="1">SUM(C11:D11)</f>
        <v>2063</v>
      </c>
      <c r="F11" s="49" t="s">
        <v>35</v>
      </c>
      <c r="G11" s="26" t="s">
        <v>35</v>
      </c>
      <c r="H11" s="49" t="s">
        <v>35</v>
      </c>
      <c r="I11" s="29" t="s">
        <v>35</v>
      </c>
      <c r="J11" s="26" t="s">
        <v>35</v>
      </c>
      <c r="K11" s="31" t="s">
        <v>35</v>
      </c>
      <c r="L11" s="30">
        <v>12</v>
      </c>
      <c r="M11" s="26">
        <v>15</v>
      </c>
      <c r="N11" s="30">
        <v>27</v>
      </c>
      <c r="O11" s="29">
        <v>2</v>
      </c>
      <c r="P11" s="26">
        <v>8</v>
      </c>
      <c r="Q11" s="31">
        <v>10</v>
      </c>
      <c r="R11" s="22">
        <v>1051</v>
      </c>
      <c r="S11" s="23">
        <v>1029</v>
      </c>
      <c r="T11" s="24">
        <f t="shared" si="0"/>
        <v>2080</v>
      </c>
      <c r="U11" s="22">
        <v>4</v>
      </c>
      <c r="V11" s="27" t="s">
        <v>44</v>
      </c>
      <c r="W11" s="28">
        <v>573</v>
      </c>
    </row>
    <row r="12" spans="1:23">
      <c r="A12" s="8">
        <v>6</v>
      </c>
      <c r="B12" s="9" t="s">
        <v>21</v>
      </c>
      <c r="C12" s="22">
        <v>843</v>
      </c>
      <c r="D12" s="23">
        <v>768</v>
      </c>
      <c r="E12" s="24">
        <f t="shared" si="1"/>
        <v>1611</v>
      </c>
      <c r="F12" s="30" t="s">
        <v>35</v>
      </c>
      <c r="G12" s="26">
        <v>1</v>
      </c>
      <c r="H12" s="30">
        <v>1</v>
      </c>
      <c r="I12" s="29" t="s">
        <v>35</v>
      </c>
      <c r="J12" s="26">
        <v>2</v>
      </c>
      <c r="K12" s="31">
        <v>2</v>
      </c>
      <c r="L12" s="30">
        <v>4</v>
      </c>
      <c r="M12" s="26">
        <v>1</v>
      </c>
      <c r="N12" s="30">
        <v>5</v>
      </c>
      <c r="O12" s="29">
        <v>3</v>
      </c>
      <c r="P12" s="26">
        <v>3</v>
      </c>
      <c r="Q12" s="24">
        <v>6</v>
      </c>
      <c r="R12" s="22">
        <v>844</v>
      </c>
      <c r="S12" s="23">
        <v>765</v>
      </c>
      <c r="T12" s="24">
        <f t="shared" si="0"/>
        <v>1609</v>
      </c>
      <c r="U12" s="22">
        <v>4</v>
      </c>
      <c r="V12" s="27" t="s">
        <v>40</v>
      </c>
      <c r="W12" s="28">
        <v>421</v>
      </c>
    </row>
    <row r="13" spans="1:23">
      <c r="A13" s="8">
        <v>7</v>
      </c>
      <c r="B13" s="9" t="s">
        <v>22</v>
      </c>
      <c r="C13" s="53">
        <v>516</v>
      </c>
      <c r="D13" s="26">
        <v>518</v>
      </c>
      <c r="E13" s="30">
        <f t="shared" si="1"/>
        <v>1034</v>
      </c>
      <c r="F13" s="54">
        <v>1</v>
      </c>
      <c r="G13" s="26" t="s">
        <v>35</v>
      </c>
      <c r="H13" s="52">
        <v>1</v>
      </c>
      <c r="I13" s="54" t="s">
        <v>35</v>
      </c>
      <c r="J13" s="26">
        <v>1</v>
      </c>
      <c r="K13" s="55">
        <v>1</v>
      </c>
      <c r="L13" s="53" t="s">
        <v>35</v>
      </c>
      <c r="M13" s="26" t="s">
        <v>35</v>
      </c>
      <c r="N13" s="52" t="s">
        <v>35</v>
      </c>
      <c r="O13" s="54">
        <v>1</v>
      </c>
      <c r="P13" s="26">
        <v>1</v>
      </c>
      <c r="Q13" s="55">
        <v>2</v>
      </c>
      <c r="R13" s="53">
        <v>516</v>
      </c>
      <c r="S13" s="26">
        <v>516</v>
      </c>
      <c r="T13" s="30">
        <f t="shared" si="0"/>
        <v>1032</v>
      </c>
      <c r="U13" s="22">
        <v>4</v>
      </c>
      <c r="V13" s="27" t="s">
        <v>45</v>
      </c>
      <c r="W13" s="28">
        <v>296</v>
      </c>
    </row>
    <row r="14" spans="1:23">
      <c r="A14" s="8">
        <v>8</v>
      </c>
      <c r="B14" s="9" t="s">
        <v>23</v>
      </c>
      <c r="C14" s="29">
        <v>382</v>
      </c>
      <c r="D14" s="26">
        <v>376</v>
      </c>
      <c r="E14" s="31">
        <f t="shared" si="1"/>
        <v>758</v>
      </c>
      <c r="F14" s="30" t="s">
        <v>35</v>
      </c>
      <c r="G14" s="26" t="s">
        <v>35</v>
      </c>
      <c r="H14" s="30" t="s">
        <v>35</v>
      </c>
      <c r="I14" s="29" t="s">
        <v>35</v>
      </c>
      <c r="J14" s="26">
        <v>2</v>
      </c>
      <c r="K14" s="31">
        <v>2</v>
      </c>
      <c r="L14" s="30">
        <v>2</v>
      </c>
      <c r="M14" s="26">
        <v>1</v>
      </c>
      <c r="N14" s="30">
        <v>3</v>
      </c>
      <c r="O14" s="29">
        <v>1</v>
      </c>
      <c r="P14" s="26" t="s">
        <v>35</v>
      </c>
      <c r="Q14" s="31">
        <v>1</v>
      </c>
      <c r="R14" s="29">
        <v>383</v>
      </c>
      <c r="S14" s="26">
        <v>375</v>
      </c>
      <c r="T14" s="31">
        <f t="shared" si="0"/>
        <v>758</v>
      </c>
      <c r="U14" s="22">
        <v>3</v>
      </c>
      <c r="V14" s="27" t="s">
        <v>42</v>
      </c>
      <c r="W14" s="28">
        <v>230</v>
      </c>
    </row>
    <row r="15" spans="1:23">
      <c r="A15" s="8">
        <v>9</v>
      </c>
      <c r="B15" s="9" t="s">
        <v>24</v>
      </c>
      <c r="C15" s="22">
        <v>492</v>
      </c>
      <c r="D15" s="23">
        <v>429</v>
      </c>
      <c r="E15" s="24">
        <f t="shared" si="1"/>
        <v>921</v>
      </c>
      <c r="F15" s="30" t="s">
        <v>35</v>
      </c>
      <c r="G15" s="26" t="s">
        <v>35</v>
      </c>
      <c r="H15" s="30" t="s">
        <v>35</v>
      </c>
      <c r="I15" s="54" t="s">
        <v>35</v>
      </c>
      <c r="J15" s="26" t="s">
        <v>35</v>
      </c>
      <c r="K15" s="30" t="s">
        <v>35</v>
      </c>
      <c r="L15" s="54">
        <v>1</v>
      </c>
      <c r="M15" s="26" t="s">
        <v>35</v>
      </c>
      <c r="N15" s="30">
        <v>1</v>
      </c>
      <c r="O15" s="54">
        <v>1</v>
      </c>
      <c r="P15" s="26" t="s">
        <v>35</v>
      </c>
      <c r="Q15" s="30">
        <v>1</v>
      </c>
      <c r="R15" s="22">
        <v>492</v>
      </c>
      <c r="S15" s="23">
        <v>429</v>
      </c>
      <c r="T15" s="24">
        <f t="shared" si="0"/>
        <v>921</v>
      </c>
      <c r="U15" s="22">
        <v>6</v>
      </c>
      <c r="V15" s="27" t="s">
        <v>39</v>
      </c>
      <c r="W15" s="28">
        <v>285</v>
      </c>
    </row>
    <row r="16" spans="1:23">
      <c r="A16" s="8">
        <v>10</v>
      </c>
      <c r="B16" s="9" t="s">
        <v>25</v>
      </c>
      <c r="C16" s="22">
        <v>1467</v>
      </c>
      <c r="D16" s="23">
        <v>1496</v>
      </c>
      <c r="E16" s="24">
        <f t="shared" si="1"/>
        <v>2963</v>
      </c>
      <c r="F16" s="30" t="s">
        <v>35</v>
      </c>
      <c r="G16" s="26">
        <v>1</v>
      </c>
      <c r="H16" s="25">
        <v>1</v>
      </c>
      <c r="I16" s="29">
        <v>3</v>
      </c>
      <c r="J16" s="26" t="s">
        <v>35</v>
      </c>
      <c r="K16" s="31">
        <v>3</v>
      </c>
      <c r="L16" s="25">
        <v>1</v>
      </c>
      <c r="M16" s="23">
        <v>4</v>
      </c>
      <c r="N16" s="25">
        <v>5</v>
      </c>
      <c r="O16" s="29">
        <v>5</v>
      </c>
      <c r="P16" s="26">
        <v>10</v>
      </c>
      <c r="Q16" s="31">
        <v>15</v>
      </c>
      <c r="R16" s="22">
        <v>1460</v>
      </c>
      <c r="S16" s="23">
        <v>1491</v>
      </c>
      <c r="T16" s="24">
        <f t="shared" si="0"/>
        <v>2951</v>
      </c>
      <c r="U16" s="22">
        <v>3</v>
      </c>
      <c r="V16" s="27" t="s">
        <v>43</v>
      </c>
      <c r="W16" s="28">
        <v>753</v>
      </c>
    </row>
    <row r="17" spans="1:23">
      <c r="A17" s="8">
        <v>11</v>
      </c>
      <c r="B17" s="9" t="s">
        <v>26</v>
      </c>
      <c r="C17" s="22">
        <v>1313</v>
      </c>
      <c r="D17" s="23">
        <v>1306</v>
      </c>
      <c r="E17" s="24">
        <f t="shared" si="1"/>
        <v>2619</v>
      </c>
      <c r="F17" s="30">
        <v>5</v>
      </c>
      <c r="G17" s="26">
        <v>3</v>
      </c>
      <c r="H17" s="30">
        <v>8</v>
      </c>
      <c r="I17" s="29">
        <v>1</v>
      </c>
      <c r="J17" s="26">
        <v>1</v>
      </c>
      <c r="K17" s="31">
        <v>2</v>
      </c>
      <c r="L17" s="30">
        <v>9</v>
      </c>
      <c r="M17" s="26">
        <v>12</v>
      </c>
      <c r="N17" s="30">
        <v>22</v>
      </c>
      <c r="O17" s="29">
        <v>8</v>
      </c>
      <c r="P17" s="26">
        <v>8</v>
      </c>
      <c r="Q17" s="24">
        <v>16</v>
      </c>
      <c r="R17" s="22">
        <v>1318</v>
      </c>
      <c r="S17" s="23">
        <v>1312</v>
      </c>
      <c r="T17" s="24">
        <f t="shared" si="0"/>
        <v>2630</v>
      </c>
      <c r="U17" s="22">
        <v>4</v>
      </c>
      <c r="V17" s="27" t="s">
        <v>41</v>
      </c>
      <c r="W17" s="28">
        <v>796</v>
      </c>
    </row>
    <row r="18" spans="1:23">
      <c r="A18" s="8">
        <v>12</v>
      </c>
      <c r="B18" s="9" t="s">
        <v>27</v>
      </c>
      <c r="C18" s="22">
        <v>845</v>
      </c>
      <c r="D18" s="23">
        <v>728</v>
      </c>
      <c r="E18" s="24">
        <f t="shared" si="1"/>
        <v>1573</v>
      </c>
      <c r="F18" s="30" t="s">
        <v>35</v>
      </c>
      <c r="G18" s="26">
        <v>2</v>
      </c>
      <c r="H18" s="30">
        <v>2</v>
      </c>
      <c r="I18" s="29" t="s">
        <v>35</v>
      </c>
      <c r="J18" s="26" t="s">
        <v>35</v>
      </c>
      <c r="K18" s="31" t="s">
        <v>35</v>
      </c>
      <c r="L18" s="30">
        <v>5</v>
      </c>
      <c r="M18" s="26">
        <v>6</v>
      </c>
      <c r="N18" s="30">
        <v>11</v>
      </c>
      <c r="O18" s="29">
        <v>3</v>
      </c>
      <c r="P18" s="26">
        <v>7</v>
      </c>
      <c r="Q18" s="31">
        <v>10</v>
      </c>
      <c r="R18" s="22">
        <v>847</v>
      </c>
      <c r="S18" s="23">
        <v>729</v>
      </c>
      <c r="T18" s="24">
        <f t="shared" si="0"/>
        <v>1576</v>
      </c>
      <c r="U18" s="22">
        <v>3</v>
      </c>
      <c r="V18" s="27" t="s">
        <v>38</v>
      </c>
      <c r="W18" s="28">
        <v>425</v>
      </c>
    </row>
    <row r="19" spans="1:23" ht="15.75" thickBot="1">
      <c r="A19" s="10">
        <v>13</v>
      </c>
      <c r="B19" s="11" t="s">
        <v>28</v>
      </c>
      <c r="C19" s="33">
        <v>711</v>
      </c>
      <c r="D19" s="34">
        <v>683</v>
      </c>
      <c r="E19" s="35">
        <f t="shared" si="1"/>
        <v>1394</v>
      </c>
      <c r="F19" s="50" t="s">
        <v>35</v>
      </c>
      <c r="G19" s="37">
        <v>1</v>
      </c>
      <c r="H19" s="50">
        <v>1</v>
      </c>
      <c r="I19" s="38" t="s">
        <v>35</v>
      </c>
      <c r="J19" s="37" t="s">
        <v>35</v>
      </c>
      <c r="K19" s="39" t="s">
        <v>35</v>
      </c>
      <c r="L19" s="50">
        <v>5</v>
      </c>
      <c r="M19" s="37">
        <v>5</v>
      </c>
      <c r="N19" s="50">
        <v>10</v>
      </c>
      <c r="O19" s="38">
        <v>1</v>
      </c>
      <c r="P19" s="37">
        <v>1</v>
      </c>
      <c r="Q19" s="39">
        <v>2</v>
      </c>
      <c r="R19" s="33">
        <v>715</v>
      </c>
      <c r="S19" s="34">
        <v>688</v>
      </c>
      <c r="T19" s="35">
        <f t="shared" si="0"/>
        <v>1403</v>
      </c>
      <c r="U19" s="33">
        <v>4</v>
      </c>
      <c r="V19" s="40" t="s">
        <v>37</v>
      </c>
      <c r="W19" s="41">
        <v>395</v>
      </c>
    </row>
    <row r="20" spans="1:23" ht="15.75" thickBot="1">
      <c r="A20" s="171" t="s">
        <v>47</v>
      </c>
      <c r="B20" s="172"/>
      <c r="C20" s="42">
        <f t="shared" ref="C20:T20" si="2">SUM(C7:C19)</f>
        <v>12924</v>
      </c>
      <c r="D20" s="43">
        <f t="shared" si="2"/>
        <v>12758</v>
      </c>
      <c r="E20" s="44">
        <f t="shared" si="2"/>
        <v>25682</v>
      </c>
      <c r="F20" s="45">
        <f t="shared" si="2"/>
        <v>14</v>
      </c>
      <c r="G20" s="43">
        <f t="shared" si="2"/>
        <v>14</v>
      </c>
      <c r="H20" s="46">
        <f t="shared" si="2"/>
        <v>28</v>
      </c>
      <c r="I20" s="42">
        <f t="shared" si="2"/>
        <v>7</v>
      </c>
      <c r="J20" s="43">
        <f t="shared" si="2"/>
        <v>11</v>
      </c>
      <c r="K20" s="44">
        <f t="shared" si="2"/>
        <v>18</v>
      </c>
      <c r="L20" s="45">
        <f t="shared" si="2"/>
        <v>54</v>
      </c>
      <c r="M20" s="43">
        <f t="shared" si="2"/>
        <v>57</v>
      </c>
      <c r="N20" s="46">
        <f t="shared" si="2"/>
        <v>112</v>
      </c>
      <c r="O20" s="42">
        <f t="shared" si="2"/>
        <v>40</v>
      </c>
      <c r="P20" s="43">
        <f t="shared" si="2"/>
        <v>53</v>
      </c>
      <c r="Q20" s="44">
        <f t="shared" si="2"/>
        <v>93</v>
      </c>
      <c r="R20" s="42">
        <f t="shared" si="2"/>
        <v>12945</v>
      </c>
      <c r="S20" s="43">
        <f t="shared" si="2"/>
        <v>12765</v>
      </c>
      <c r="T20" s="44">
        <f t="shared" si="2"/>
        <v>25710</v>
      </c>
      <c r="U20" s="42">
        <f>SUM(U7:U19)</f>
        <v>51</v>
      </c>
      <c r="V20" s="48">
        <v>31.094999999999999</v>
      </c>
      <c r="W20" s="47">
        <f>SUM(W7:W19)</f>
        <v>7299</v>
      </c>
    </row>
    <row r="21" spans="1:23" ht="15.75" thickTop="1">
      <c r="C21" s="63"/>
      <c r="D21" s="63"/>
      <c r="E21" s="63"/>
    </row>
    <row r="22" spans="1:23" ht="15.75">
      <c r="R22" s="4"/>
      <c r="S22" s="4"/>
      <c r="T22" s="4"/>
      <c r="U22" s="4"/>
    </row>
    <row r="23" spans="1:23" ht="15.75">
      <c r="R23" s="4" t="s">
        <v>94</v>
      </c>
      <c r="S23" s="4"/>
      <c r="T23" s="4"/>
      <c r="U23" s="4"/>
    </row>
    <row r="24" spans="1:23" ht="15.75">
      <c r="R24" s="4" t="s">
        <v>88</v>
      </c>
      <c r="S24" s="4"/>
      <c r="T24" s="4"/>
      <c r="U24" s="4"/>
    </row>
    <row r="25" spans="1:23">
      <c r="R25" t="s">
        <v>95</v>
      </c>
    </row>
    <row r="28" spans="1:23" ht="15.75">
      <c r="R28" s="4" t="s">
        <v>98</v>
      </c>
      <c r="S28" s="4"/>
      <c r="T28" s="4"/>
      <c r="U28" s="4"/>
      <c r="V28" s="4"/>
    </row>
    <row r="29" spans="1:23" ht="15.75">
      <c r="R29" s="4" t="s">
        <v>96</v>
      </c>
      <c r="S29" s="4"/>
      <c r="T29" s="4"/>
      <c r="U29" s="4"/>
      <c r="V29" s="4"/>
    </row>
    <row r="30" spans="1:23" ht="15.75">
      <c r="R30" s="4" t="s">
        <v>97</v>
      </c>
      <c r="S30" s="4"/>
      <c r="T30" s="4"/>
      <c r="U30" s="4"/>
      <c r="V30" s="4"/>
    </row>
  </sheetData>
  <mergeCells count="32"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W5:W6"/>
    <mergeCell ref="O5:O6"/>
    <mergeCell ref="R5:R6"/>
    <mergeCell ref="S5:S6"/>
    <mergeCell ref="T5:T6"/>
    <mergeCell ref="U5:U6"/>
  </mergeCells>
  <pageMargins left="0.7" right="0.7" top="0.75" bottom="0.75" header="0.3" footer="0.3"/>
  <pageSetup paperSize="5"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W30"/>
  <sheetViews>
    <sheetView topLeftCell="A4" workbookViewId="0">
      <selection activeCell="W11" sqref="W11"/>
    </sheetView>
  </sheetViews>
  <sheetFormatPr defaultRowHeight="15"/>
  <cols>
    <col min="1" max="1" width="4.5703125" customWidth="1"/>
    <col min="2" max="2" width="15.140625" customWidth="1"/>
    <col min="3" max="5" width="7.42578125" customWidth="1"/>
    <col min="6" max="17" width="5.28515625" customWidth="1"/>
    <col min="18" max="20" width="7.42578125" customWidth="1"/>
    <col min="21" max="21" width="5.42578125" customWidth="1"/>
    <col min="22" max="22" width="9" customWidth="1"/>
    <col min="23" max="23" width="6.7109375" customWidth="1"/>
  </cols>
  <sheetData>
    <row r="1" spans="1:23" ht="18.7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3" ht="18.75">
      <c r="A2" s="201" t="s">
        <v>99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23" ht="15.75" thickBot="1"/>
    <row r="4" spans="1:23" ht="16.5" thickTop="1" thickBot="1">
      <c r="A4" s="184" t="s">
        <v>1</v>
      </c>
      <c r="B4" s="187" t="s">
        <v>2</v>
      </c>
      <c r="C4" s="181" t="s">
        <v>53</v>
      </c>
      <c r="D4" s="183"/>
      <c r="E4" s="182"/>
      <c r="F4" s="183" t="s">
        <v>6</v>
      </c>
      <c r="G4" s="183"/>
      <c r="H4" s="183"/>
      <c r="I4" s="181" t="s">
        <v>29</v>
      </c>
      <c r="J4" s="183"/>
      <c r="K4" s="182"/>
      <c r="L4" s="183" t="s">
        <v>7</v>
      </c>
      <c r="M4" s="183"/>
      <c r="N4" s="183"/>
      <c r="O4" s="181" t="s">
        <v>8</v>
      </c>
      <c r="P4" s="183"/>
      <c r="Q4" s="182"/>
      <c r="R4" s="181" t="s">
        <v>9</v>
      </c>
      <c r="S4" s="183"/>
      <c r="T4" s="182"/>
      <c r="U4" s="181" t="s">
        <v>10</v>
      </c>
      <c r="V4" s="182"/>
      <c r="W4" s="1" t="s">
        <v>14</v>
      </c>
    </row>
    <row r="5" spans="1:23">
      <c r="A5" s="185"/>
      <c r="B5" s="188"/>
      <c r="C5" s="190" t="s">
        <v>3</v>
      </c>
      <c r="D5" s="192" t="s">
        <v>4</v>
      </c>
      <c r="E5" s="194" t="s">
        <v>5</v>
      </c>
      <c r="F5" s="196" t="s">
        <v>3</v>
      </c>
      <c r="G5" s="192" t="s">
        <v>4</v>
      </c>
      <c r="H5" s="196" t="s">
        <v>5</v>
      </c>
      <c r="I5" s="198" t="s">
        <v>3</v>
      </c>
      <c r="J5" s="192" t="s">
        <v>4</v>
      </c>
      <c r="K5" s="202" t="s">
        <v>5</v>
      </c>
      <c r="L5" s="196" t="s">
        <v>3</v>
      </c>
      <c r="M5" s="192" t="s">
        <v>4</v>
      </c>
      <c r="N5" s="196" t="s">
        <v>5</v>
      </c>
      <c r="O5" s="198" t="s">
        <v>3</v>
      </c>
      <c r="P5" s="192" t="s">
        <v>4</v>
      </c>
      <c r="Q5" s="202" t="s">
        <v>5</v>
      </c>
      <c r="R5" s="198" t="s">
        <v>3</v>
      </c>
      <c r="S5" s="192" t="s">
        <v>4</v>
      </c>
      <c r="T5" s="202" t="s">
        <v>5</v>
      </c>
      <c r="U5" s="198" t="s">
        <v>11</v>
      </c>
      <c r="V5" s="2" t="s">
        <v>12</v>
      </c>
      <c r="W5" s="199" t="s">
        <v>15</v>
      </c>
    </row>
    <row r="6" spans="1:23" ht="15.75" thickBot="1">
      <c r="A6" s="186"/>
      <c r="B6" s="189"/>
      <c r="C6" s="191"/>
      <c r="D6" s="193"/>
      <c r="E6" s="195"/>
      <c r="F6" s="197"/>
      <c r="G6" s="193"/>
      <c r="H6" s="197"/>
      <c r="I6" s="191"/>
      <c r="J6" s="193"/>
      <c r="K6" s="195"/>
      <c r="L6" s="197"/>
      <c r="M6" s="193"/>
      <c r="N6" s="197"/>
      <c r="O6" s="191"/>
      <c r="P6" s="193"/>
      <c r="Q6" s="195"/>
      <c r="R6" s="191"/>
      <c r="S6" s="193"/>
      <c r="T6" s="195"/>
      <c r="U6" s="191"/>
      <c r="V6" s="3" t="s">
        <v>13</v>
      </c>
      <c r="W6" s="200"/>
    </row>
    <row r="7" spans="1:23" ht="15.75" thickTop="1">
      <c r="A7" s="6">
        <v>1</v>
      </c>
      <c r="B7" s="7" t="s">
        <v>16</v>
      </c>
      <c r="C7" s="12">
        <v>1635</v>
      </c>
      <c r="D7" s="16">
        <v>1711</v>
      </c>
      <c r="E7" s="14">
        <f t="shared" ref="E7:E19" si="0">SUM(C7:D7)</f>
        <v>3346</v>
      </c>
      <c r="F7" s="64">
        <v>1</v>
      </c>
      <c r="G7" s="13">
        <v>2</v>
      </c>
      <c r="H7" s="15">
        <v>3</v>
      </c>
      <c r="I7" s="17">
        <v>2</v>
      </c>
      <c r="J7" s="13">
        <v>3</v>
      </c>
      <c r="K7" s="18">
        <v>5</v>
      </c>
      <c r="L7" s="51" t="s">
        <v>35</v>
      </c>
      <c r="M7" s="13">
        <v>2</v>
      </c>
      <c r="N7" s="51">
        <v>2</v>
      </c>
      <c r="O7" s="17">
        <v>12</v>
      </c>
      <c r="P7" s="13">
        <v>10</v>
      </c>
      <c r="Q7" s="18">
        <v>22</v>
      </c>
      <c r="R7" s="12">
        <v>1622</v>
      </c>
      <c r="S7" s="16">
        <v>1702</v>
      </c>
      <c r="T7" s="14">
        <f t="shared" ref="T7:T19" si="1">SUM(R7:S7)</f>
        <v>3324</v>
      </c>
      <c r="U7" s="12">
        <v>4</v>
      </c>
      <c r="V7" s="20" t="s">
        <v>46</v>
      </c>
      <c r="W7" s="21">
        <v>834</v>
      </c>
    </row>
    <row r="8" spans="1:23">
      <c r="A8" s="8">
        <v>2</v>
      </c>
      <c r="B8" s="9" t="s">
        <v>17</v>
      </c>
      <c r="C8" s="22">
        <v>1519</v>
      </c>
      <c r="D8" s="23">
        <v>1531</v>
      </c>
      <c r="E8" s="24">
        <f t="shared" si="0"/>
        <v>3050</v>
      </c>
      <c r="F8" s="30">
        <v>1</v>
      </c>
      <c r="G8" s="26">
        <v>3</v>
      </c>
      <c r="H8" s="25">
        <v>4</v>
      </c>
      <c r="I8" s="29">
        <v>1</v>
      </c>
      <c r="J8" s="26">
        <v>2</v>
      </c>
      <c r="K8" s="31">
        <v>3</v>
      </c>
      <c r="L8" s="30">
        <v>2</v>
      </c>
      <c r="M8" s="26">
        <v>4</v>
      </c>
      <c r="N8" s="30">
        <v>5</v>
      </c>
      <c r="O8" s="29">
        <v>5</v>
      </c>
      <c r="P8" s="26">
        <v>6</v>
      </c>
      <c r="Q8" s="31">
        <v>11</v>
      </c>
      <c r="R8" s="22">
        <v>1516</v>
      </c>
      <c r="S8" s="23">
        <v>1530</v>
      </c>
      <c r="T8" s="24">
        <f t="shared" si="1"/>
        <v>3046</v>
      </c>
      <c r="U8" s="22">
        <v>5</v>
      </c>
      <c r="V8" s="27" t="s">
        <v>49</v>
      </c>
      <c r="W8" s="28">
        <v>987</v>
      </c>
    </row>
    <row r="9" spans="1:23">
      <c r="A9" s="8">
        <v>3</v>
      </c>
      <c r="B9" s="9" t="s">
        <v>18</v>
      </c>
      <c r="C9" s="22">
        <v>1425</v>
      </c>
      <c r="D9" s="23">
        <v>1389</v>
      </c>
      <c r="E9" s="24">
        <f t="shared" si="0"/>
        <v>2814</v>
      </c>
      <c r="F9" s="30">
        <v>2</v>
      </c>
      <c r="G9" s="26">
        <v>4</v>
      </c>
      <c r="H9" s="30">
        <v>6</v>
      </c>
      <c r="I9" s="29">
        <v>2</v>
      </c>
      <c r="J9" s="26" t="s">
        <v>35</v>
      </c>
      <c r="K9" s="31">
        <v>2</v>
      </c>
      <c r="L9" s="30">
        <v>1</v>
      </c>
      <c r="M9" s="26">
        <v>5</v>
      </c>
      <c r="N9" s="25">
        <v>6</v>
      </c>
      <c r="O9" s="29">
        <v>4</v>
      </c>
      <c r="P9" s="26">
        <v>1</v>
      </c>
      <c r="Q9" s="24">
        <v>5</v>
      </c>
      <c r="R9" s="22">
        <v>1422</v>
      </c>
      <c r="S9" s="23">
        <v>1397</v>
      </c>
      <c r="T9" s="24">
        <f t="shared" si="1"/>
        <v>2819</v>
      </c>
      <c r="U9" s="22">
        <v>4</v>
      </c>
      <c r="V9" s="27" t="s">
        <v>41</v>
      </c>
      <c r="W9" s="28">
        <v>891</v>
      </c>
    </row>
    <row r="10" spans="1:23">
      <c r="A10" s="8">
        <v>4</v>
      </c>
      <c r="B10" s="9" t="s">
        <v>19</v>
      </c>
      <c r="C10" s="22">
        <v>740</v>
      </c>
      <c r="D10" s="23">
        <v>800</v>
      </c>
      <c r="E10" s="24">
        <f t="shared" si="0"/>
        <v>1540</v>
      </c>
      <c r="F10" s="30">
        <v>2</v>
      </c>
      <c r="G10" s="26">
        <v>0</v>
      </c>
      <c r="H10" s="30">
        <v>2</v>
      </c>
      <c r="I10" s="29" t="s">
        <v>35</v>
      </c>
      <c r="J10" s="26" t="s">
        <v>35</v>
      </c>
      <c r="K10" s="31" t="s">
        <v>35</v>
      </c>
      <c r="L10" s="30" t="s">
        <v>35</v>
      </c>
      <c r="M10" s="26">
        <v>2</v>
      </c>
      <c r="N10" s="30">
        <v>2</v>
      </c>
      <c r="O10" s="29">
        <v>4</v>
      </c>
      <c r="P10" s="26" t="s">
        <v>35</v>
      </c>
      <c r="Q10" s="31">
        <v>4</v>
      </c>
      <c r="R10" s="22">
        <v>738</v>
      </c>
      <c r="S10" s="23">
        <v>802</v>
      </c>
      <c r="T10" s="24">
        <f t="shared" si="1"/>
        <v>1540</v>
      </c>
      <c r="U10" s="22">
        <v>3</v>
      </c>
      <c r="V10" s="27" t="s">
        <v>36</v>
      </c>
      <c r="W10" s="28">
        <v>431</v>
      </c>
    </row>
    <row r="11" spans="1:23">
      <c r="A11" s="8">
        <v>5</v>
      </c>
      <c r="B11" s="9" t="s">
        <v>20</v>
      </c>
      <c r="C11" s="22">
        <v>1051</v>
      </c>
      <c r="D11" s="23">
        <v>1029</v>
      </c>
      <c r="E11" s="24">
        <f t="shared" si="0"/>
        <v>2080</v>
      </c>
      <c r="F11" s="49">
        <v>1</v>
      </c>
      <c r="G11" s="26" t="s">
        <v>35</v>
      </c>
      <c r="H11" s="49">
        <v>1</v>
      </c>
      <c r="I11" s="29" t="s">
        <v>35</v>
      </c>
      <c r="J11" s="26" t="s">
        <v>35</v>
      </c>
      <c r="K11" s="31" t="s">
        <v>35</v>
      </c>
      <c r="L11" s="30">
        <v>11</v>
      </c>
      <c r="M11" s="26">
        <v>8</v>
      </c>
      <c r="N11" s="30">
        <v>19</v>
      </c>
      <c r="O11" s="29">
        <v>5</v>
      </c>
      <c r="P11" s="26">
        <v>4</v>
      </c>
      <c r="Q11" s="31">
        <v>9</v>
      </c>
      <c r="R11" s="22">
        <v>1058</v>
      </c>
      <c r="S11" s="23">
        <v>1033</v>
      </c>
      <c r="T11" s="24">
        <f t="shared" si="1"/>
        <v>2091</v>
      </c>
      <c r="U11" s="22">
        <v>4</v>
      </c>
      <c r="V11" s="27" t="s">
        <v>44</v>
      </c>
      <c r="W11" s="28">
        <v>582</v>
      </c>
    </row>
    <row r="12" spans="1:23">
      <c r="A12" s="8">
        <v>6</v>
      </c>
      <c r="B12" s="9" t="s">
        <v>21</v>
      </c>
      <c r="C12" s="22">
        <v>844</v>
      </c>
      <c r="D12" s="23">
        <v>765</v>
      </c>
      <c r="E12" s="24">
        <f t="shared" si="0"/>
        <v>1609</v>
      </c>
      <c r="F12" s="30">
        <v>1</v>
      </c>
      <c r="G12" s="26" t="s">
        <v>35</v>
      </c>
      <c r="H12" s="30">
        <v>1</v>
      </c>
      <c r="I12" s="29" t="s">
        <v>35</v>
      </c>
      <c r="J12" s="26" t="s">
        <v>35</v>
      </c>
      <c r="K12" s="31" t="s">
        <v>35</v>
      </c>
      <c r="L12" s="30">
        <v>4</v>
      </c>
      <c r="M12" s="26">
        <v>7</v>
      </c>
      <c r="N12" s="30">
        <v>11</v>
      </c>
      <c r="O12" s="29">
        <v>4</v>
      </c>
      <c r="P12" s="26" t="s">
        <v>35</v>
      </c>
      <c r="Q12" s="24">
        <v>4</v>
      </c>
      <c r="R12" s="22">
        <v>845</v>
      </c>
      <c r="S12" s="23">
        <v>772</v>
      </c>
      <c r="T12" s="24">
        <f t="shared" si="1"/>
        <v>1617</v>
      </c>
      <c r="U12" s="22">
        <v>4</v>
      </c>
      <c r="V12" s="27" t="s">
        <v>40</v>
      </c>
      <c r="W12" s="28">
        <v>425</v>
      </c>
    </row>
    <row r="13" spans="1:23">
      <c r="A13" s="8">
        <v>7</v>
      </c>
      <c r="B13" s="9" t="s">
        <v>22</v>
      </c>
      <c r="C13" s="53">
        <v>516</v>
      </c>
      <c r="D13" s="26">
        <v>516</v>
      </c>
      <c r="E13" s="30">
        <f t="shared" si="0"/>
        <v>1032</v>
      </c>
      <c r="F13" s="54" t="s">
        <v>35</v>
      </c>
      <c r="G13" s="26" t="s">
        <v>35</v>
      </c>
      <c r="H13" s="52" t="s">
        <v>35</v>
      </c>
      <c r="I13" s="54"/>
      <c r="J13" s="26"/>
      <c r="K13" s="55"/>
      <c r="L13" s="53">
        <v>1</v>
      </c>
      <c r="M13" s="26">
        <v>1</v>
      </c>
      <c r="N13" s="52">
        <v>2</v>
      </c>
      <c r="O13" s="54" t="s">
        <v>35</v>
      </c>
      <c r="P13" s="26">
        <v>1</v>
      </c>
      <c r="Q13" s="55">
        <v>1</v>
      </c>
      <c r="R13" s="53">
        <v>517</v>
      </c>
      <c r="S13" s="26">
        <v>516</v>
      </c>
      <c r="T13" s="30">
        <f t="shared" si="1"/>
        <v>1033</v>
      </c>
      <c r="U13" s="22">
        <v>4</v>
      </c>
      <c r="V13" s="27" t="s">
        <v>45</v>
      </c>
      <c r="W13" s="28">
        <v>296</v>
      </c>
    </row>
    <row r="14" spans="1:23">
      <c r="A14" s="8">
        <v>8</v>
      </c>
      <c r="B14" s="9" t="s">
        <v>23</v>
      </c>
      <c r="C14" s="29">
        <v>383</v>
      </c>
      <c r="D14" s="26">
        <v>375</v>
      </c>
      <c r="E14" s="31">
        <f t="shared" si="0"/>
        <v>758</v>
      </c>
      <c r="F14" s="30">
        <v>1</v>
      </c>
      <c r="G14" s="26" t="s">
        <v>35</v>
      </c>
      <c r="H14" s="30">
        <v>1</v>
      </c>
      <c r="I14" s="29" t="s">
        <v>35</v>
      </c>
      <c r="J14" s="26" t="s">
        <v>35</v>
      </c>
      <c r="K14" s="31" t="s">
        <v>35</v>
      </c>
      <c r="L14" s="30">
        <v>2</v>
      </c>
      <c r="M14" s="26">
        <v>2</v>
      </c>
      <c r="N14" s="30">
        <v>4</v>
      </c>
      <c r="O14" s="29" t="s">
        <v>35</v>
      </c>
      <c r="P14" s="26" t="s">
        <v>35</v>
      </c>
      <c r="Q14" s="31" t="s">
        <v>35</v>
      </c>
      <c r="R14" s="29">
        <v>386</v>
      </c>
      <c r="S14" s="26">
        <v>377</v>
      </c>
      <c r="T14" s="31">
        <f t="shared" si="1"/>
        <v>763</v>
      </c>
      <c r="U14" s="22">
        <v>3</v>
      </c>
      <c r="V14" s="27" t="s">
        <v>42</v>
      </c>
      <c r="W14" s="28">
        <v>230</v>
      </c>
    </row>
    <row r="15" spans="1:23">
      <c r="A15" s="8">
        <v>9</v>
      </c>
      <c r="B15" s="9" t="s">
        <v>24</v>
      </c>
      <c r="C15" s="22">
        <v>492</v>
      </c>
      <c r="D15" s="23">
        <v>429</v>
      </c>
      <c r="E15" s="24">
        <f t="shared" si="0"/>
        <v>921</v>
      </c>
      <c r="F15" s="30" t="s">
        <v>35</v>
      </c>
      <c r="G15" s="26" t="s">
        <v>35</v>
      </c>
      <c r="H15" s="30" t="s">
        <v>35</v>
      </c>
      <c r="I15" s="54" t="s">
        <v>35</v>
      </c>
      <c r="J15" s="26" t="s">
        <v>35</v>
      </c>
      <c r="K15" s="30" t="s">
        <v>35</v>
      </c>
      <c r="L15" s="54" t="s">
        <v>35</v>
      </c>
      <c r="M15" s="26">
        <v>2</v>
      </c>
      <c r="N15" s="30">
        <v>2</v>
      </c>
      <c r="O15" s="54">
        <v>1</v>
      </c>
      <c r="P15" s="26">
        <v>1</v>
      </c>
      <c r="Q15" s="30">
        <v>2</v>
      </c>
      <c r="R15" s="22">
        <v>491</v>
      </c>
      <c r="S15" s="23">
        <v>430</v>
      </c>
      <c r="T15" s="24">
        <f t="shared" si="1"/>
        <v>921</v>
      </c>
      <c r="U15" s="22">
        <v>6</v>
      </c>
      <c r="V15" s="27" t="s">
        <v>39</v>
      </c>
      <c r="W15" s="28">
        <v>285</v>
      </c>
    </row>
    <row r="16" spans="1:23">
      <c r="A16" s="8">
        <v>10</v>
      </c>
      <c r="B16" s="9" t="s">
        <v>25</v>
      </c>
      <c r="C16" s="22">
        <v>1460</v>
      </c>
      <c r="D16" s="23">
        <v>1491</v>
      </c>
      <c r="E16" s="24">
        <f t="shared" si="0"/>
        <v>2951</v>
      </c>
      <c r="F16" s="30" t="s">
        <v>35</v>
      </c>
      <c r="G16" s="26" t="s">
        <v>35</v>
      </c>
      <c r="H16" s="30" t="s">
        <v>35</v>
      </c>
      <c r="I16" s="29" t="s">
        <v>35</v>
      </c>
      <c r="J16" s="26" t="s">
        <v>35</v>
      </c>
      <c r="K16" s="31" t="s">
        <v>35</v>
      </c>
      <c r="L16" s="25">
        <v>3</v>
      </c>
      <c r="M16" s="23">
        <v>2</v>
      </c>
      <c r="N16" s="25">
        <v>5</v>
      </c>
      <c r="O16" s="29">
        <v>2</v>
      </c>
      <c r="P16" s="26">
        <v>4</v>
      </c>
      <c r="Q16" s="31">
        <v>6</v>
      </c>
      <c r="R16" s="22">
        <v>1461</v>
      </c>
      <c r="S16" s="23">
        <v>1489</v>
      </c>
      <c r="T16" s="24">
        <f t="shared" si="1"/>
        <v>2950</v>
      </c>
      <c r="U16" s="22">
        <v>3</v>
      </c>
      <c r="V16" s="27" t="s">
        <v>43</v>
      </c>
      <c r="W16" s="28">
        <v>752</v>
      </c>
    </row>
    <row r="17" spans="1:23">
      <c r="A17" s="8">
        <v>11</v>
      </c>
      <c r="B17" s="9" t="s">
        <v>26</v>
      </c>
      <c r="C17" s="22">
        <v>1318</v>
      </c>
      <c r="D17" s="23">
        <v>1312</v>
      </c>
      <c r="E17" s="24">
        <f t="shared" si="0"/>
        <v>2630</v>
      </c>
      <c r="F17" s="30">
        <v>2</v>
      </c>
      <c r="G17" s="26">
        <v>2</v>
      </c>
      <c r="H17" s="30">
        <v>4</v>
      </c>
      <c r="I17" s="29">
        <v>1</v>
      </c>
      <c r="J17" s="26">
        <v>1</v>
      </c>
      <c r="K17" s="31">
        <v>2</v>
      </c>
      <c r="L17" s="30">
        <v>5</v>
      </c>
      <c r="M17" s="26">
        <v>5</v>
      </c>
      <c r="N17" s="30">
        <v>10</v>
      </c>
      <c r="O17" s="29">
        <v>1</v>
      </c>
      <c r="P17" s="26">
        <v>3</v>
      </c>
      <c r="Q17" s="24">
        <v>4</v>
      </c>
      <c r="R17" s="22">
        <v>1323</v>
      </c>
      <c r="S17" s="23">
        <v>1315</v>
      </c>
      <c r="T17" s="24">
        <f t="shared" si="1"/>
        <v>2638</v>
      </c>
      <c r="U17" s="22">
        <v>4</v>
      </c>
      <c r="V17" s="27" t="s">
        <v>41</v>
      </c>
      <c r="W17" s="28">
        <v>801</v>
      </c>
    </row>
    <row r="18" spans="1:23">
      <c r="A18" s="8">
        <v>12</v>
      </c>
      <c r="B18" s="9" t="s">
        <v>27</v>
      </c>
      <c r="C18" s="22">
        <v>847</v>
      </c>
      <c r="D18" s="23">
        <v>729</v>
      </c>
      <c r="E18" s="24">
        <f t="shared" si="0"/>
        <v>1576</v>
      </c>
      <c r="F18" s="30" t="s">
        <v>35</v>
      </c>
      <c r="G18" s="26" t="s">
        <v>35</v>
      </c>
      <c r="H18" s="30" t="s">
        <v>35</v>
      </c>
      <c r="I18" s="29" t="s">
        <v>35</v>
      </c>
      <c r="J18" s="26">
        <v>1</v>
      </c>
      <c r="K18" s="31">
        <v>1</v>
      </c>
      <c r="L18" s="30">
        <v>3</v>
      </c>
      <c r="M18" s="26">
        <v>2</v>
      </c>
      <c r="N18" s="30">
        <v>5</v>
      </c>
      <c r="O18" s="29">
        <v>1</v>
      </c>
      <c r="P18" s="26">
        <v>2</v>
      </c>
      <c r="Q18" s="31">
        <v>3</v>
      </c>
      <c r="R18" s="22">
        <v>849</v>
      </c>
      <c r="S18" s="23">
        <v>728</v>
      </c>
      <c r="T18" s="24">
        <f t="shared" si="1"/>
        <v>1577</v>
      </c>
      <c r="U18" s="22">
        <v>3</v>
      </c>
      <c r="V18" s="27" t="s">
        <v>38</v>
      </c>
      <c r="W18" s="28">
        <v>425</v>
      </c>
    </row>
    <row r="19" spans="1:23" ht="15.75" thickBot="1">
      <c r="A19" s="10">
        <v>13</v>
      </c>
      <c r="B19" s="11" t="s">
        <v>28</v>
      </c>
      <c r="C19" s="33">
        <v>715</v>
      </c>
      <c r="D19" s="34">
        <v>688</v>
      </c>
      <c r="E19" s="35">
        <f t="shared" si="0"/>
        <v>1403</v>
      </c>
      <c r="F19" s="50" t="s">
        <v>35</v>
      </c>
      <c r="G19" s="37" t="s">
        <v>35</v>
      </c>
      <c r="H19" s="50" t="s">
        <v>35</v>
      </c>
      <c r="I19" s="38">
        <v>1</v>
      </c>
      <c r="J19" s="37" t="s">
        <v>35</v>
      </c>
      <c r="K19" s="39">
        <v>1</v>
      </c>
      <c r="L19" s="50">
        <v>4</v>
      </c>
      <c r="M19" s="37" t="s">
        <v>35</v>
      </c>
      <c r="N19" s="50">
        <v>4</v>
      </c>
      <c r="O19" s="38" t="s">
        <v>35</v>
      </c>
      <c r="P19" s="37">
        <v>1</v>
      </c>
      <c r="Q19" s="39">
        <v>1</v>
      </c>
      <c r="R19" s="33">
        <v>718</v>
      </c>
      <c r="S19" s="34">
        <v>687</v>
      </c>
      <c r="T19" s="35">
        <f t="shared" si="1"/>
        <v>1405</v>
      </c>
      <c r="U19" s="33">
        <v>4</v>
      </c>
      <c r="V19" s="40" t="s">
        <v>37</v>
      </c>
      <c r="W19" s="41">
        <v>398</v>
      </c>
    </row>
    <row r="20" spans="1:23" ht="15.75" thickBot="1">
      <c r="A20" s="171" t="s">
        <v>47</v>
      </c>
      <c r="B20" s="172"/>
      <c r="C20" s="42">
        <f>SUM(C7:C19)</f>
        <v>12945</v>
      </c>
      <c r="D20" s="43">
        <f>SUM(D7:D19)</f>
        <v>12765</v>
      </c>
      <c r="E20" s="44">
        <f>SUM(E7:E19)</f>
        <v>25710</v>
      </c>
      <c r="F20" s="45">
        <f t="shared" ref="F20:T20" si="2">SUM(F7:F19)</f>
        <v>11</v>
      </c>
      <c r="G20" s="43">
        <f t="shared" si="2"/>
        <v>11</v>
      </c>
      <c r="H20" s="46">
        <f t="shared" si="2"/>
        <v>22</v>
      </c>
      <c r="I20" s="42">
        <f t="shared" si="2"/>
        <v>7</v>
      </c>
      <c r="J20" s="43">
        <f t="shared" si="2"/>
        <v>7</v>
      </c>
      <c r="K20" s="44">
        <f t="shared" si="2"/>
        <v>14</v>
      </c>
      <c r="L20" s="45">
        <f t="shared" si="2"/>
        <v>36</v>
      </c>
      <c r="M20" s="43">
        <f t="shared" si="2"/>
        <v>42</v>
      </c>
      <c r="N20" s="46">
        <f t="shared" si="2"/>
        <v>77</v>
      </c>
      <c r="O20" s="42">
        <f t="shared" si="2"/>
        <v>39</v>
      </c>
      <c r="P20" s="43">
        <f t="shared" si="2"/>
        <v>33</v>
      </c>
      <c r="Q20" s="44">
        <f t="shared" si="2"/>
        <v>72</v>
      </c>
      <c r="R20" s="42">
        <f t="shared" si="2"/>
        <v>12946</v>
      </c>
      <c r="S20" s="43">
        <f t="shared" si="2"/>
        <v>12778</v>
      </c>
      <c r="T20" s="44">
        <f t="shared" si="2"/>
        <v>25724</v>
      </c>
      <c r="U20" s="42">
        <f>SUM(U7:U19)</f>
        <v>51</v>
      </c>
      <c r="V20" s="48">
        <v>31.094999999999999</v>
      </c>
      <c r="W20" s="47">
        <f>SUM(W7:W19)</f>
        <v>7337</v>
      </c>
    </row>
    <row r="21" spans="1:23" ht="15.75" thickTop="1">
      <c r="C21" s="63"/>
      <c r="D21" s="63"/>
      <c r="E21" s="63"/>
    </row>
    <row r="22" spans="1:23" ht="15.75">
      <c r="R22" s="4"/>
      <c r="S22" s="4"/>
      <c r="T22" s="4"/>
      <c r="U22" s="4"/>
    </row>
    <row r="23" spans="1:23" ht="15.75">
      <c r="R23" s="4" t="s">
        <v>100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57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W5:W6"/>
    <mergeCell ref="O5:O6"/>
    <mergeCell ref="R5:R6"/>
    <mergeCell ref="S5:S6"/>
    <mergeCell ref="T5:T6"/>
    <mergeCell ref="U5:U6"/>
  </mergeCells>
  <pageMargins left="0.7" right="0.7" top="0.75" bottom="0.75" header="0.3" footer="0.3"/>
  <pageSetup paperSize="5"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activeCell="W25" sqref="W25"/>
    </sheetView>
  </sheetViews>
  <sheetFormatPr defaultRowHeight="15"/>
  <cols>
    <col min="1" max="1" width="5.42578125" customWidth="1"/>
    <col min="2" max="2" width="15.7109375" customWidth="1"/>
    <col min="3" max="5" width="7.42578125" customWidth="1"/>
    <col min="6" max="17" width="5.7109375" customWidth="1"/>
    <col min="18" max="20" width="7.5703125" customWidth="1"/>
    <col min="21" max="21" width="5.28515625" customWidth="1"/>
    <col min="22" max="22" width="9.140625" customWidth="1"/>
    <col min="23" max="23" width="6.42578125" customWidth="1"/>
  </cols>
  <sheetData>
    <row r="1" spans="1:23" ht="18.7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3" ht="18.75">
      <c r="A2" s="201" t="s">
        <v>101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23" ht="15.75" thickBot="1"/>
    <row r="4" spans="1:23" ht="16.5" thickTop="1" thickBot="1">
      <c r="A4" s="184" t="s">
        <v>1</v>
      </c>
      <c r="B4" s="187" t="s">
        <v>2</v>
      </c>
      <c r="C4" s="181" t="s">
        <v>53</v>
      </c>
      <c r="D4" s="183"/>
      <c r="E4" s="182"/>
      <c r="F4" s="183" t="s">
        <v>6</v>
      </c>
      <c r="G4" s="183"/>
      <c r="H4" s="183"/>
      <c r="I4" s="181" t="s">
        <v>29</v>
      </c>
      <c r="J4" s="183"/>
      <c r="K4" s="182"/>
      <c r="L4" s="183" t="s">
        <v>7</v>
      </c>
      <c r="M4" s="183"/>
      <c r="N4" s="183"/>
      <c r="O4" s="181" t="s">
        <v>8</v>
      </c>
      <c r="P4" s="183"/>
      <c r="Q4" s="182"/>
      <c r="R4" s="181" t="s">
        <v>9</v>
      </c>
      <c r="S4" s="183"/>
      <c r="T4" s="182"/>
      <c r="U4" s="181" t="s">
        <v>10</v>
      </c>
      <c r="V4" s="182"/>
      <c r="W4" s="1" t="s">
        <v>14</v>
      </c>
    </row>
    <row r="5" spans="1:23">
      <c r="A5" s="185"/>
      <c r="B5" s="188"/>
      <c r="C5" s="190" t="s">
        <v>3</v>
      </c>
      <c r="D5" s="192" t="s">
        <v>4</v>
      </c>
      <c r="E5" s="194" t="s">
        <v>5</v>
      </c>
      <c r="F5" s="196" t="s">
        <v>3</v>
      </c>
      <c r="G5" s="192" t="s">
        <v>4</v>
      </c>
      <c r="H5" s="196" t="s">
        <v>5</v>
      </c>
      <c r="I5" s="198" t="s">
        <v>3</v>
      </c>
      <c r="J5" s="192" t="s">
        <v>4</v>
      </c>
      <c r="K5" s="202" t="s">
        <v>5</v>
      </c>
      <c r="L5" s="196" t="s">
        <v>3</v>
      </c>
      <c r="M5" s="192" t="s">
        <v>4</v>
      </c>
      <c r="N5" s="196" t="s">
        <v>5</v>
      </c>
      <c r="O5" s="198" t="s">
        <v>3</v>
      </c>
      <c r="P5" s="192" t="s">
        <v>4</v>
      </c>
      <c r="Q5" s="202" t="s">
        <v>5</v>
      </c>
      <c r="R5" s="198" t="s">
        <v>3</v>
      </c>
      <c r="S5" s="192" t="s">
        <v>4</v>
      </c>
      <c r="T5" s="202" t="s">
        <v>5</v>
      </c>
      <c r="U5" s="198" t="s">
        <v>11</v>
      </c>
      <c r="V5" s="2" t="s">
        <v>12</v>
      </c>
      <c r="W5" s="199" t="s">
        <v>15</v>
      </c>
    </row>
    <row r="6" spans="1:23" ht="15.75" thickBot="1">
      <c r="A6" s="186"/>
      <c r="B6" s="189"/>
      <c r="C6" s="191"/>
      <c r="D6" s="193"/>
      <c r="E6" s="195"/>
      <c r="F6" s="197"/>
      <c r="G6" s="193"/>
      <c r="H6" s="197"/>
      <c r="I6" s="191"/>
      <c r="J6" s="193"/>
      <c r="K6" s="195"/>
      <c r="L6" s="197"/>
      <c r="M6" s="193"/>
      <c r="N6" s="197"/>
      <c r="O6" s="191"/>
      <c r="P6" s="193"/>
      <c r="Q6" s="195"/>
      <c r="R6" s="191"/>
      <c r="S6" s="193"/>
      <c r="T6" s="195"/>
      <c r="U6" s="191"/>
      <c r="V6" s="3" t="s">
        <v>13</v>
      </c>
      <c r="W6" s="200"/>
    </row>
    <row r="7" spans="1:23" ht="15.75" thickTop="1">
      <c r="A7" s="6">
        <v>1</v>
      </c>
      <c r="B7" s="7" t="s">
        <v>16</v>
      </c>
      <c r="C7" s="12">
        <v>1622</v>
      </c>
      <c r="D7" s="16">
        <v>1702</v>
      </c>
      <c r="E7" s="14">
        <f t="shared" ref="E7:E19" si="0">SUM(C7:D7)</f>
        <v>3324</v>
      </c>
      <c r="F7" s="64">
        <v>2</v>
      </c>
      <c r="G7" s="13">
        <v>2</v>
      </c>
      <c r="H7" s="15">
        <v>4</v>
      </c>
      <c r="I7" s="17" t="s">
        <v>35</v>
      </c>
      <c r="J7" s="13" t="s">
        <v>35</v>
      </c>
      <c r="K7" s="18" t="s">
        <v>35</v>
      </c>
      <c r="L7" s="51">
        <v>2</v>
      </c>
      <c r="M7" s="13">
        <v>1</v>
      </c>
      <c r="N7" s="51">
        <v>3</v>
      </c>
      <c r="O7" s="17">
        <v>6</v>
      </c>
      <c r="P7" s="13">
        <v>7</v>
      </c>
      <c r="Q7" s="18">
        <v>13</v>
      </c>
      <c r="R7" s="12">
        <v>1620</v>
      </c>
      <c r="S7" s="16">
        <v>1698</v>
      </c>
      <c r="T7" s="14">
        <f>SUM(R7:S7)</f>
        <v>3318</v>
      </c>
      <c r="U7" s="12">
        <v>4</v>
      </c>
      <c r="V7" s="20" t="s">
        <v>46</v>
      </c>
      <c r="W7" s="21">
        <v>836</v>
      </c>
    </row>
    <row r="8" spans="1:23">
      <c r="A8" s="8">
        <v>2</v>
      </c>
      <c r="B8" s="9" t="s">
        <v>17</v>
      </c>
      <c r="C8" s="22">
        <v>1516</v>
      </c>
      <c r="D8" s="23">
        <v>1530</v>
      </c>
      <c r="E8" s="24">
        <f t="shared" si="0"/>
        <v>3046</v>
      </c>
      <c r="F8" s="30">
        <v>3</v>
      </c>
      <c r="G8" s="26">
        <v>1</v>
      </c>
      <c r="H8" s="25">
        <v>4</v>
      </c>
      <c r="I8" s="29">
        <v>3</v>
      </c>
      <c r="J8" s="26" t="s">
        <v>35</v>
      </c>
      <c r="K8" s="31">
        <v>3</v>
      </c>
      <c r="L8" s="30">
        <v>5</v>
      </c>
      <c r="M8" s="26">
        <v>5</v>
      </c>
      <c r="N8" s="30">
        <v>10</v>
      </c>
      <c r="O8" s="29">
        <v>4</v>
      </c>
      <c r="P8" s="26">
        <v>3</v>
      </c>
      <c r="Q8" s="31">
        <v>7</v>
      </c>
      <c r="R8" s="22">
        <v>1517</v>
      </c>
      <c r="S8" s="23">
        <v>1533</v>
      </c>
      <c r="T8" s="24">
        <f>SUM(R8:S8)</f>
        <v>3050</v>
      </c>
      <c r="U8" s="22">
        <v>5</v>
      </c>
      <c r="V8" s="27" t="s">
        <v>49</v>
      </c>
      <c r="W8" s="28">
        <v>990</v>
      </c>
    </row>
    <row r="9" spans="1:23">
      <c r="A9" s="8">
        <v>3</v>
      </c>
      <c r="B9" s="9" t="s">
        <v>18</v>
      </c>
      <c r="C9" s="22">
        <v>1422</v>
      </c>
      <c r="D9" s="23">
        <v>1397</v>
      </c>
      <c r="E9" s="24">
        <f t="shared" si="0"/>
        <v>2819</v>
      </c>
      <c r="F9" s="30" t="s">
        <v>35</v>
      </c>
      <c r="G9" s="26" t="s">
        <v>35</v>
      </c>
      <c r="H9" s="30" t="s">
        <v>35</v>
      </c>
      <c r="I9" s="29" t="s">
        <v>35</v>
      </c>
      <c r="J9" s="26" t="s">
        <v>35</v>
      </c>
      <c r="K9" s="31" t="s">
        <v>35</v>
      </c>
      <c r="L9" s="30">
        <v>7</v>
      </c>
      <c r="M9" s="26">
        <v>6</v>
      </c>
      <c r="N9" s="25">
        <v>13</v>
      </c>
      <c r="O9" s="29">
        <v>2</v>
      </c>
      <c r="P9" s="26">
        <v>2</v>
      </c>
      <c r="Q9" s="24">
        <v>4</v>
      </c>
      <c r="R9" s="22">
        <v>1427</v>
      </c>
      <c r="S9" s="23">
        <v>1401</v>
      </c>
      <c r="T9" s="24">
        <f>SUM(R9:S9)</f>
        <v>2828</v>
      </c>
      <c r="U9" s="22">
        <v>4</v>
      </c>
      <c r="V9" s="27" t="s">
        <v>41</v>
      </c>
      <c r="W9" s="28">
        <v>895</v>
      </c>
    </row>
    <row r="10" spans="1:23">
      <c r="A10" s="8">
        <v>4</v>
      </c>
      <c r="B10" s="9" t="s">
        <v>19</v>
      </c>
      <c r="C10" s="22">
        <v>738</v>
      </c>
      <c r="D10" s="23">
        <v>802</v>
      </c>
      <c r="E10" s="24">
        <f t="shared" si="0"/>
        <v>1540</v>
      </c>
      <c r="F10" s="30">
        <v>1</v>
      </c>
      <c r="G10" s="26" t="s">
        <v>35</v>
      </c>
      <c r="H10" s="30">
        <v>1</v>
      </c>
      <c r="I10" s="29">
        <v>1</v>
      </c>
      <c r="J10" s="26" t="s">
        <v>35</v>
      </c>
      <c r="K10" s="31">
        <v>1</v>
      </c>
      <c r="L10" s="30" t="s">
        <v>35</v>
      </c>
      <c r="M10" s="26">
        <v>2</v>
      </c>
      <c r="N10" s="30">
        <v>2</v>
      </c>
      <c r="O10" s="29">
        <v>2</v>
      </c>
      <c r="P10" s="26">
        <v>2</v>
      </c>
      <c r="Q10" s="31">
        <v>4</v>
      </c>
      <c r="R10" s="22">
        <v>736</v>
      </c>
      <c r="S10" s="23">
        <v>802</v>
      </c>
      <c r="T10" s="24">
        <f>SUM(R10:S10)</f>
        <v>1538</v>
      </c>
      <c r="U10" s="22">
        <v>3</v>
      </c>
      <c r="V10" s="27" t="s">
        <v>36</v>
      </c>
      <c r="W10" s="28">
        <v>544</v>
      </c>
    </row>
    <row r="11" spans="1:23">
      <c r="A11" s="8">
        <v>5</v>
      </c>
      <c r="B11" s="65" t="s">
        <v>20</v>
      </c>
      <c r="C11" s="66">
        <v>1058</v>
      </c>
      <c r="D11" s="67">
        <v>1033</v>
      </c>
      <c r="E11" s="68">
        <f t="shared" si="0"/>
        <v>2091</v>
      </c>
      <c r="F11" s="69">
        <v>3</v>
      </c>
      <c r="G11" s="70">
        <v>2</v>
      </c>
      <c r="H11" s="69">
        <v>5</v>
      </c>
      <c r="I11" s="71" t="s">
        <v>35</v>
      </c>
      <c r="J11" s="70" t="s">
        <v>35</v>
      </c>
      <c r="K11" s="72" t="s">
        <v>35</v>
      </c>
      <c r="L11" s="73">
        <v>3</v>
      </c>
      <c r="M11" s="70">
        <v>1</v>
      </c>
      <c r="N11" s="73">
        <v>4</v>
      </c>
      <c r="O11" s="71">
        <v>4</v>
      </c>
      <c r="P11" s="70">
        <v>5</v>
      </c>
      <c r="Q11" s="72">
        <v>9</v>
      </c>
      <c r="R11" s="66">
        <v>1060</v>
      </c>
      <c r="S11" s="67">
        <v>1031</v>
      </c>
      <c r="T11" s="68">
        <f>SUM(R11:S11)</f>
        <v>2091</v>
      </c>
      <c r="U11" s="22">
        <v>4</v>
      </c>
      <c r="V11" s="27" t="s">
        <v>44</v>
      </c>
      <c r="W11" s="28">
        <v>581</v>
      </c>
    </row>
    <row r="12" spans="1:23">
      <c r="A12" s="8">
        <v>6</v>
      </c>
      <c r="B12" s="9" t="s">
        <v>21</v>
      </c>
      <c r="C12" s="22">
        <v>845</v>
      </c>
      <c r="D12" s="23">
        <v>772</v>
      </c>
      <c r="E12" s="24">
        <f t="shared" si="0"/>
        <v>1617</v>
      </c>
      <c r="F12" s="30" t="s">
        <v>35</v>
      </c>
      <c r="G12" s="26" t="s">
        <v>35</v>
      </c>
      <c r="H12" s="30" t="s">
        <v>35</v>
      </c>
      <c r="I12" s="29" t="s">
        <v>35</v>
      </c>
      <c r="J12" s="26" t="s">
        <v>35</v>
      </c>
      <c r="K12" s="31" t="s">
        <v>35</v>
      </c>
      <c r="L12" s="30">
        <v>1</v>
      </c>
      <c r="M12" s="26">
        <v>1</v>
      </c>
      <c r="N12" s="30">
        <v>2</v>
      </c>
      <c r="O12" s="29" t="s">
        <v>35</v>
      </c>
      <c r="P12" s="26" t="s">
        <v>35</v>
      </c>
      <c r="Q12" s="31" t="s">
        <v>35</v>
      </c>
      <c r="R12" s="22">
        <v>846</v>
      </c>
      <c r="S12" s="23">
        <v>773</v>
      </c>
      <c r="T12" s="24">
        <f t="shared" ref="T12:T19" si="1">SUM(R12:S12)</f>
        <v>1619</v>
      </c>
      <c r="U12" s="22">
        <v>4</v>
      </c>
      <c r="V12" s="27" t="s">
        <v>40</v>
      </c>
      <c r="W12" s="28">
        <v>426</v>
      </c>
    </row>
    <row r="13" spans="1:23">
      <c r="A13" s="8">
        <v>7</v>
      </c>
      <c r="B13" s="9" t="s">
        <v>22</v>
      </c>
      <c r="C13" s="53">
        <v>517</v>
      </c>
      <c r="D13" s="26">
        <v>516</v>
      </c>
      <c r="E13" s="30">
        <f t="shared" si="0"/>
        <v>1033</v>
      </c>
      <c r="F13" s="54">
        <v>1</v>
      </c>
      <c r="G13" s="26">
        <v>1</v>
      </c>
      <c r="H13" s="52">
        <v>2</v>
      </c>
      <c r="I13" s="54" t="s">
        <v>35</v>
      </c>
      <c r="J13" s="26">
        <v>1</v>
      </c>
      <c r="K13" s="55">
        <v>1</v>
      </c>
      <c r="L13" s="53">
        <v>2</v>
      </c>
      <c r="M13" s="26">
        <v>4</v>
      </c>
      <c r="N13" s="52">
        <v>6</v>
      </c>
      <c r="O13" s="54">
        <v>1</v>
      </c>
      <c r="P13" s="26">
        <v>3</v>
      </c>
      <c r="Q13" s="55">
        <v>4</v>
      </c>
      <c r="R13" s="53">
        <v>519</v>
      </c>
      <c r="S13" s="26">
        <v>517</v>
      </c>
      <c r="T13" s="30">
        <f t="shared" si="1"/>
        <v>1036</v>
      </c>
      <c r="U13" s="22">
        <v>4</v>
      </c>
      <c r="V13" s="27" t="s">
        <v>45</v>
      </c>
      <c r="W13" s="28">
        <v>297</v>
      </c>
    </row>
    <row r="14" spans="1:23">
      <c r="A14" s="8">
        <v>8</v>
      </c>
      <c r="B14" s="9" t="s">
        <v>23</v>
      </c>
      <c r="C14" s="29">
        <v>386</v>
      </c>
      <c r="D14" s="26">
        <v>377</v>
      </c>
      <c r="E14" s="31">
        <f t="shared" si="0"/>
        <v>763</v>
      </c>
      <c r="F14" s="30">
        <v>3</v>
      </c>
      <c r="G14" s="26">
        <v>1</v>
      </c>
      <c r="H14" s="30">
        <v>4</v>
      </c>
      <c r="I14" s="29" t="s">
        <v>35</v>
      </c>
      <c r="J14" s="26" t="s">
        <v>35</v>
      </c>
      <c r="K14" s="31" t="s">
        <v>35</v>
      </c>
      <c r="L14" s="30">
        <v>4</v>
      </c>
      <c r="M14" s="26">
        <v>3</v>
      </c>
      <c r="N14" s="30">
        <v>7</v>
      </c>
      <c r="O14" s="29" t="s">
        <v>35</v>
      </c>
      <c r="P14" s="26" t="s">
        <v>35</v>
      </c>
      <c r="Q14" s="31" t="s">
        <v>35</v>
      </c>
      <c r="R14" s="29">
        <v>393</v>
      </c>
      <c r="S14" s="26">
        <v>381</v>
      </c>
      <c r="T14" s="31">
        <f t="shared" si="1"/>
        <v>774</v>
      </c>
      <c r="U14" s="22">
        <v>3</v>
      </c>
      <c r="V14" s="27" t="s">
        <v>42</v>
      </c>
      <c r="W14" s="28">
        <v>237</v>
      </c>
    </row>
    <row r="15" spans="1:23">
      <c r="A15" s="8">
        <v>9</v>
      </c>
      <c r="B15" s="9" t="s">
        <v>24</v>
      </c>
      <c r="C15" s="22">
        <v>491</v>
      </c>
      <c r="D15" s="23">
        <v>430</v>
      </c>
      <c r="E15" s="24">
        <f t="shared" si="0"/>
        <v>921</v>
      </c>
      <c r="F15" s="30" t="s">
        <v>35</v>
      </c>
      <c r="G15" s="26" t="s">
        <v>35</v>
      </c>
      <c r="H15" s="30" t="s">
        <v>35</v>
      </c>
      <c r="I15" s="54">
        <v>2</v>
      </c>
      <c r="J15" s="26">
        <v>1</v>
      </c>
      <c r="K15" s="30">
        <v>3</v>
      </c>
      <c r="L15" s="54" t="s">
        <v>35</v>
      </c>
      <c r="M15" s="26" t="s">
        <v>35</v>
      </c>
      <c r="N15" s="30" t="s">
        <v>35</v>
      </c>
      <c r="O15" s="54">
        <v>1</v>
      </c>
      <c r="P15" s="26">
        <v>3</v>
      </c>
      <c r="Q15" s="30">
        <v>4</v>
      </c>
      <c r="R15" s="22">
        <v>488</v>
      </c>
      <c r="S15" s="23">
        <v>426</v>
      </c>
      <c r="T15" s="24">
        <f t="shared" si="1"/>
        <v>914</v>
      </c>
      <c r="U15" s="22">
        <v>6</v>
      </c>
      <c r="V15" s="27" t="s">
        <v>39</v>
      </c>
      <c r="W15" s="28">
        <v>285</v>
      </c>
    </row>
    <row r="16" spans="1:23">
      <c r="A16" s="8">
        <v>10</v>
      </c>
      <c r="B16" s="9" t="s">
        <v>25</v>
      </c>
      <c r="C16" s="22">
        <v>1461</v>
      </c>
      <c r="D16" s="23">
        <v>1489</v>
      </c>
      <c r="E16" s="24">
        <f t="shared" si="0"/>
        <v>2950</v>
      </c>
      <c r="F16" s="30">
        <v>4</v>
      </c>
      <c r="G16" s="26">
        <v>3</v>
      </c>
      <c r="H16" s="30">
        <v>7</v>
      </c>
      <c r="I16" s="29">
        <v>2</v>
      </c>
      <c r="J16" s="26">
        <v>1</v>
      </c>
      <c r="K16" s="31">
        <v>3</v>
      </c>
      <c r="L16" s="25">
        <v>1</v>
      </c>
      <c r="M16" s="23">
        <v>1</v>
      </c>
      <c r="N16" s="25">
        <v>2</v>
      </c>
      <c r="O16" s="29">
        <v>2</v>
      </c>
      <c r="P16" s="26">
        <v>2</v>
      </c>
      <c r="Q16" s="31">
        <v>4</v>
      </c>
      <c r="R16" s="22">
        <v>1462</v>
      </c>
      <c r="S16" s="23">
        <v>1490</v>
      </c>
      <c r="T16" s="24">
        <f t="shared" si="1"/>
        <v>2952</v>
      </c>
      <c r="U16" s="22">
        <v>3</v>
      </c>
      <c r="V16" s="27" t="s">
        <v>43</v>
      </c>
      <c r="W16" s="28">
        <v>752</v>
      </c>
    </row>
    <row r="17" spans="1:23">
      <c r="A17" s="8">
        <v>11</v>
      </c>
      <c r="B17" s="9" t="s">
        <v>26</v>
      </c>
      <c r="C17" s="22">
        <v>1323</v>
      </c>
      <c r="D17" s="23">
        <v>1315</v>
      </c>
      <c r="E17" s="24">
        <f t="shared" si="0"/>
        <v>2638</v>
      </c>
      <c r="F17" s="30" t="s">
        <v>35</v>
      </c>
      <c r="G17" s="26" t="s">
        <v>35</v>
      </c>
      <c r="H17" s="30" t="s">
        <v>35</v>
      </c>
      <c r="I17" s="29">
        <v>1</v>
      </c>
      <c r="J17" s="26" t="s">
        <v>35</v>
      </c>
      <c r="K17" s="31">
        <v>1</v>
      </c>
      <c r="L17" s="30">
        <v>6</v>
      </c>
      <c r="M17" s="26">
        <v>7</v>
      </c>
      <c r="N17" s="30">
        <v>13</v>
      </c>
      <c r="O17" s="29">
        <v>2</v>
      </c>
      <c r="P17" s="26">
        <v>7</v>
      </c>
      <c r="Q17" s="24">
        <v>9</v>
      </c>
      <c r="R17" s="22">
        <v>1326</v>
      </c>
      <c r="S17" s="23">
        <v>1315</v>
      </c>
      <c r="T17" s="24">
        <f t="shared" si="1"/>
        <v>2641</v>
      </c>
      <c r="U17" s="22">
        <v>4</v>
      </c>
      <c r="V17" s="27" t="s">
        <v>41</v>
      </c>
      <c r="W17" s="28">
        <v>804</v>
      </c>
    </row>
    <row r="18" spans="1:23">
      <c r="A18" s="8">
        <v>12</v>
      </c>
      <c r="B18" s="9" t="s">
        <v>27</v>
      </c>
      <c r="C18" s="22">
        <v>849</v>
      </c>
      <c r="D18" s="23">
        <v>728</v>
      </c>
      <c r="E18" s="24">
        <f t="shared" si="0"/>
        <v>1577</v>
      </c>
      <c r="F18" s="30">
        <v>3</v>
      </c>
      <c r="G18" s="26" t="s">
        <v>35</v>
      </c>
      <c r="H18" s="30">
        <v>3</v>
      </c>
      <c r="I18" s="29" t="s">
        <v>35</v>
      </c>
      <c r="J18" s="26" t="s">
        <v>35</v>
      </c>
      <c r="K18" s="31" t="s">
        <v>35</v>
      </c>
      <c r="L18" s="30" t="s">
        <v>35</v>
      </c>
      <c r="M18" s="26">
        <v>2</v>
      </c>
      <c r="N18" s="30">
        <v>2</v>
      </c>
      <c r="O18" s="29">
        <v>6</v>
      </c>
      <c r="P18" s="26">
        <v>2</v>
      </c>
      <c r="Q18" s="31">
        <v>8</v>
      </c>
      <c r="R18" s="22">
        <v>846</v>
      </c>
      <c r="S18" s="23">
        <v>728</v>
      </c>
      <c r="T18" s="24">
        <f t="shared" si="1"/>
        <v>1574</v>
      </c>
      <c r="U18" s="22">
        <v>3</v>
      </c>
      <c r="V18" s="27" t="s">
        <v>38</v>
      </c>
      <c r="W18" s="28">
        <v>425</v>
      </c>
    </row>
    <row r="19" spans="1:23" ht="15.75" thickBot="1">
      <c r="A19" s="10">
        <v>13</v>
      </c>
      <c r="B19" s="11" t="s">
        <v>28</v>
      </c>
      <c r="C19" s="33">
        <v>718</v>
      </c>
      <c r="D19" s="34">
        <v>687</v>
      </c>
      <c r="E19" s="35">
        <f t="shared" si="0"/>
        <v>1405</v>
      </c>
      <c r="F19" s="50" t="s">
        <v>35</v>
      </c>
      <c r="G19" s="37">
        <v>1</v>
      </c>
      <c r="H19" s="50">
        <v>1</v>
      </c>
      <c r="I19" s="38" t="s">
        <v>35</v>
      </c>
      <c r="J19" s="37" t="s">
        <v>35</v>
      </c>
      <c r="K19" s="39" t="s">
        <v>35</v>
      </c>
      <c r="L19" s="50">
        <v>4</v>
      </c>
      <c r="M19" s="37">
        <v>3</v>
      </c>
      <c r="N19" s="50">
        <v>7</v>
      </c>
      <c r="O19" s="38">
        <v>2</v>
      </c>
      <c r="P19" s="37">
        <v>3</v>
      </c>
      <c r="Q19" s="39">
        <v>5</v>
      </c>
      <c r="R19" s="33">
        <v>720</v>
      </c>
      <c r="S19" s="34">
        <v>688</v>
      </c>
      <c r="T19" s="35">
        <f t="shared" si="1"/>
        <v>1408</v>
      </c>
      <c r="U19" s="33">
        <v>4</v>
      </c>
      <c r="V19" s="40" t="s">
        <v>37</v>
      </c>
      <c r="W19" s="41">
        <v>402</v>
      </c>
    </row>
    <row r="20" spans="1:23" ht="15.75" thickBot="1">
      <c r="A20" s="171" t="s">
        <v>47</v>
      </c>
      <c r="B20" s="172"/>
      <c r="C20" s="42">
        <f>SUM(C7:C19)</f>
        <v>12946</v>
      </c>
      <c r="D20" s="43">
        <f>SUM(D7:D19)</f>
        <v>12778</v>
      </c>
      <c r="E20" s="44">
        <f>SUM(E7:E19)</f>
        <v>25724</v>
      </c>
      <c r="F20" s="45">
        <f t="shared" ref="F20:T20" si="2">SUM(F7:F19)</f>
        <v>20</v>
      </c>
      <c r="G20" s="43">
        <f t="shared" si="2"/>
        <v>11</v>
      </c>
      <c r="H20" s="46">
        <f t="shared" si="2"/>
        <v>31</v>
      </c>
      <c r="I20" s="42">
        <f t="shared" si="2"/>
        <v>9</v>
      </c>
      <c r="J20" s="43">
        <f t="shared" si="2"/>
        <v>3</v>
      </c>
      <c r="K20" s="44">
        <f t="shared" si="2"/>
        <v>12</v>
      </c>
      <c r="L20" s="45">
        <f t="shared" si="2"/>
        <v>35</v>
      </c>
      <c r="M20" s="43">
        <f t="shared" si="2"/>
        <v>36</v>
      </c>
      <c r="N20" s="46">
        <f t="shared" si="2"/>
        <v>71</v>
      </c>
      <c r="O20" s="42">
        <f t="shared" si="2"/>
        <v>32</v>
      </c>
      <c r="P20" s="43">
        <f t="shared" si="2"/>
        <v>39</v>
      </c>
      <c r="Q20" s="44">
        <f t="shared" si="2"/>
        <v>71</v>
      </c>
      <c r="R20" s="42">
        <f t="shared" si="2"/>
        <v>12960</v>
      </c>
      <c r="S20" s="43">
        <f t="shared" si="2"/>
        <v>12783</v>
      </c>
      <c r="T20" s="44">
        <f t="shared" si="2"/>
        <v>25743</v>
      </c>
      <c r="U20" s="42">
        <f>SUM(U7:U19)</f>
        <v>51</v>
      </c>
      <c r="V20" s="48">
        <v>31.094999999999999</v>
      </c>
      <c r="W20" s="47">
        <f>SUM(W7:W19)</f>
        <v>7474</v>
      </c>
    </row>
    <row r="21" spans="1:23" ht="15.75" thickTop="1">
      <c r="C21" s="63"/>
      <c r="D21" s="63"/>
      <c r="E21" s="63"/>
    </row>
    <row r="22" spans="1:23" ht="15.75">
      <c r="R22" s="4"/>
      <c r="S22" s="4"/>
      <c r="T22" s="4"/>
      <c r="U22" s="4"/>
    </row>
    <row r="23" spans="1:23" ht="15.75">
      <c r="R23" s="4" t="s">
        <v>102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57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W5:W6"/>
    <mergeCell ref="O5:O6"/>
    <mergeCell ref="R5:R6"/>
    <mergeCell ref="S5:S6"/>
    <mergeCell ref="T5:T6"/>
    <mergeCell ref="U5:U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</mergeCells>
  <pageMargins left="0.7" right="0.7" top="0.75" bottom="0.75" header="0.3" footer="0.3"/>
  <pageSetup paperSize="5" scale="95"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activeCell="Q11" sqref="Q11"/>
    </sheetView>
  </sheetViews>
  <sheetFormatPr defaultRowHeight="15"/>
  <cols>
    <col min="1" max="1" width="4.7109375" customWidth="1"/>
    <col min="2" max="2" width="15.5703125" customWidth="1"/>
    <col min="3" max="5" width="7.28515625" customWidth="1"/>
    <col min="6" max="17" width="5.28515625" customWidth="1"/>
    <col min="18" max="20" width="7.140625" customWidth="1"/>
    <col min="21" max="21" width="5.140625" customWidth="1"/>
    <col min="22" max="22" width="9" customWidth="1"/>
    <col min="23" max="23" width="6.42578125" customWidth="1"/>
  </cols>
  <sheetData>
    <row r="1" spans="1:23" ht="18.7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3" ht="18.75">
      <c r="A2" s="201" t="s">
        <v>103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23" ht="15.75" thickBot="1"/>
    <row r="4" spans="1:23" ht="16.5" thickTop="1" thickBot="1">
      <c r="A4" s="184" t="s">
        <v>1</v>
      </c>
      <c r="B4" s="187" t="s">
        <v>2</v>
      </c>
      <c r="C4" s="181" t="s">
        <v>53</v>
      </c>
      <c r="D4" s="183"/>
      <c r="E4" s="182"/>
      <c r="F4" s="183" t="s">
        <v>6</v>
      </c>
      <c r="G4" s="183"/>
      <c r="H4" s="183"/>
      <c r="I4" s="181" t="s">
        <v>29</v>
      </c>
      <c r="J4" s="183"/>
      <c r="K4" s="182"/>
      <c r="L4" s="183" t="s">
        <v>7</v>
      </c>
      <c r="M4" s="183"/>
      <c r="N4" s="183"/>
      <c r="O4" s="181" t="s">
        <v>8</v>
      </c>
      <c r="P4" s="183"/>
      <c r="Q4" s="182"/>
      <c r="R4" s="181" t="s">
        <v>9</v>
      </c>
      <c r="S4" s="183"/>
      <c r="T4" s="182"/>
      <c r="U4" s="181" t="s">
        <v>10</v>
      </c>
      <c r="V4" s="182"/>
      <c r="W4" s="1" t="s">
        <v>14</v>
      </c>
    </row>
    <row r="5" spans="1:23">
      <c r="A5" s="185"/>
      <c r="B5" s="188"/>
      <c r="C5" s="190" t="s">
        <v>3</v>
      </c>
      <c r="D5" s="192" t="s">
        <v>4</v>
      </c>
      <c r="E5" s="194" t="s">
        <v>5</v>
      </c>
      <c r="F5" s="196" t="s">
        <v>3</v>
      </c>
      <c r="G5" s="192" t="s">
        <v>4</v>
      </c>
      <c r="H5" s="196" t="s">
        <v>5</v>
      </c>
      <c r="I5" s="198" t="s">
        <v>3</v>
      </c>
      <c r="J5" s="192" t="s">
        <v>4</v>
      </c>
      <c r="K5" s="202" t="s">
        <v>5</v>
      </c>
      <c r="L5" s="196" t="s">
        <v>3</v>
      </c>
      <c r="M5" s="192" t="s">
        <v>4</v>
      </c>
      <c r="N5" s="196" t="s">
        <v>5</v>
      </c>
      <c r="O5" s="198" t="s">
        <v>3</v>
      </c>
      <c r="P5" s="192" t="s">
        <v>4</v>
      </c>
      <c r="Q5" s="202" t="s">
        <v>5</v>
      </c>
      <c r="R5" s="198" t="s">
        <v>3</v>
      </c>
      <c r="S5" s="192" t="s">
        <v>4</v>
      </c>
      <c r="T5" s="202" t="s">
        <v>5</v>
      </c>
      <c r="U5" s="198" t="s">
        <v>11</v>
      </c>
      <c r="V5" s="2" t="s">
        <v>12</v>
      </c>
      <c r="W5" s="199" t="s">
        <v>15</v>
      </c>
    </row>
    <row r="6" spans="1:23" ht="15.75" thickBot="1">
      <c r="A6" s="186"/>
      <c r="B6" s="189"/>
      <c r="C6" s="191"/>
      <c r="D6" s="193"/>
      <c r="E6" s="195"/>
      <c r="F6" s="197"/>
      <c r="G6" s="193"/>
      <c r="H6" s="197"/>
      <c r="I6" s="191"/>
      <c r="J6" s="193"/>
      <c r="K6" s="195"/>
      <c r="L6" s="197"/>
      <c r="M6" s="193"/>
      <c r="N6" s="197"/>
      <c r="O6" s="191"/>
      <c r="P6" s="193"/>
      <c r="Q6" s="195"/>
      <c r="R6" s="191"/>
      <c r="S6" s="193"/>
      <c r="T6" s="195"/>
      <c r="U6" s="191"/>
      <c r="V6" s="3" t="s">
        <v>13</v>
      </c>
      <c r="W6" s="200"/>
    </row>
    <row r="7" spans="1:23" ht="15.75" thickTop="1">
      <c r="A7" s="6">
        <v>1</v>
      </c>
      <c r="B7" s="7" t="s">
        <v>16</v>
      </c>
      <c r="C7" s="12">
        <v>1620</v>
      </c>
      <c r="D7" s="16">
        <v>1698</v>
      </c>
      <c r="E7" s="14">
        <f>SUM(C7:D7)</f>
        <v>3318</v>
      </c>
      <c r="F7" s="64">
        <v>2</v>
      </c>
      <c r="G7" s="13">
        <v>1</v>
      </c>
      <c r="H7" s="15">
        <v>3</v>
      </c>
      <c r="I7" s="17">
        <v>2</v>
      </c>
      <c r="J7" s="13" t="s">
        <v>35</v>
      </c>
      <c r="K7" s="18">
        <v>2</v>
      </c>
      <c r="L7" s="51" t="s">
        <v>35</v>
      </c>
      <c r="M7" s="13">
        <v>4</v>
      </c>
      <c r="N7" s="51">
        <v>4</v>
      </c>
      <c r="O7" s="17">
        <v>1</v>
      </c>
      <c r="P7" s="13">
        <v>2</v>
      </c>
      <c r="Q7" s="18">
        <v>3</v>
      </c>
      <c r="R7" s="12">
        <v>1619</v>
      </c>
      <c r="S7" s="16">
        <v>1701</v>
      </c>
      <c r="T7" s="14">
        <f t="shared" ref="T7:T20" si="0">SUM(R7:S7)</f>
        <v>3320</v>
      </c>
      <c r="U7" s="12">
        <v>4</v>
      </c>
      <c r="V7" s="20" t="s">
        <v>46</v>
      </c>
      <c r="W7" s="21">
        <v>838</v>
      </c>
    </row>
    <row r="8" spans="1:23">
      <c r="A8" s="8">
        <v>2</v>
      </c>
      <c r="B8" s="9" t="s">
        <v>17</v>
      </c>
      <c r="C8" s="22">
        <v>1517</v>
      </c>
      <c r="D8" s="23">
        <v>1533</v>
      </c>
      <c r="E8" s="24">
        <f>SUM(C8:D8)</f>
        <v>3050</v>
      </c>
      <c r="F8" s="30">
        <v>2</v>
      </c>
      <c r="G8" s="26">
        <v>7</v>
      </c>
      <c r="H8" s="25">
        <v>9</v>
      </c>
      <c r="I8" s="29">
        <v>2</v>
      </c>
      <c r="J8" s="26" t="s">
        <v>35</v>
      </c>
      <c r="K8" s="31">
        <v>2</v>
      </c>
      <c r="L8" s="30">
        <v>3</v>
      </c>
      <c r="M8" s="26">
        <v>4</v>
      </c>
      <c r="N8" s="30">
        <v>7</v>
      </c>
      <c r="O8" s="29" t="s">
        <v>35</v>
      </c>
      <c r="P8" s="26">
        <v>2</v>
      </c>
      <c r="Q8" s="31">
        <v>2</v>
      </c>
      <c r="R8" s="22">
        <v>1520</v>
      </c>
      <c r="S8" s="23">
        <v>1542</v>
      </c>
      <c r="T8" s="24">
        <f t="shared" si="0"/>
        <v>3062</v>
      </c>
      <c r="U8" s="22">
        <v>5</v>
      </c>
      <c r="V8" s="27" t="s">
        <v>49</v>
      </c>
      <c r="W8" s="28">
        <v>993</v>
      </c>
    </row>
    <row r="9" spans="1:23">
      <c r="A9" s="8">
        <v>3</v>
      </c>
      <c r="B9" s="9" t="s">
        <v>18</v>
      </c>
      <c r="C9" s="22">
        <v>1427</v>
      </c>
      <c r="D9" s="23">
        <v>1401</v>
      </c>
      <c r="E9" s="24">
        <f>SUM(C9:D9)</f>
        <v>2828</v>
      </c>
      <c r="F9" s="30">
        <v>2</v>
      </c>
      <c r="G9" s="26">
        <v>2</v>
      </c>
      <c r="H9" s="30">
        <v>4</v>
      </c>
      <c r="I9" s="29" t="s">
        <v>35</v>
      </c>
      <c r="J9" s="26">
        <v>1</v>
      </c>
      <c r="K9" s="31">
        <v>1</v>
      </c>
      <c r="L9" s="30">
        <v>2</v>
      </c>
      <c r="M9" s="26">
        <v>2</v>
      </c>
      <c r="N9" s="25">
        <v>4</v>
      </c>
      <c r="O9" s="29">
        <v>2</v>
      </c>
      <c r="P9" s="26">
        <v>1</v>
      </c>
      <c r="Q9" s="24">
        <v>3</v>
      </c>
      <c r="R9" s="22">
        <v>1429</v>
      </c>
      <c r="S9" s="23">
        <v>1403</v>
      </c>
      <c r="T9" s="24">
        <f t="shared" si="0"/>
        <v>2832</v>
      </c>
      <c r="U9" s="22">
        <v>4</v>
      </c>
      <c r="V9" s="27" t="s">
        <v>41</v>
      </c>
      <c r="W9" s="28">
        <v>896</v>
      </c>
    </row>
    <row r="10" spans="1:23">
      <c r="A10" s="8">
        <v>4</v>
      </c>
      <c r="B10" s="9" t="s">
        <v>19</v>
      </c>
      <c r="C10" s="22">
        <v>736</v>
      </c>
      <c r="D10" s="23">
        <v>802</v>
      </c>
      <c r="E10" s="24">
        <f>SUM(C10:D10)</f>
        <v>1538</v>
      </c>
      <c r="F10" s="30" t="s">
        <v>35</v>
      </c>
      <c r="G10" s="26">
        <v>1</v>
      </c>
      <c r="H10" s="30">
        <v>1</v>
      </c>
      <c r="I10" s="29" t="s">
        <v>35</v>
      </c>
      <c r="J10" s="26" t="s">
        <v>35</v>
      </c>
      <c r="K10" s="31" t="s">
        <v>35</v>
      </c>
      <c r="L10" s="30">
        <v>4</v>
      </c>
      <c r="M10" s="26">
        <v>3</v>
      </c>
      <c r="N10" s="30">
        <v>7</v>
      </c>
      <c r="O10" s="29">
        <v>4</v>
      </c>
      <c r="P10" s="26">
        <v>1</v>
      </c>
      <c r="Q10" s="31">
        <v>5</v>
      </c>
      <c r="R10" s="22">
        <v>736</v>
      </c>
      <c r="S10" s="23">
        <v>805</v>
      </c>
      <c r="T10" s="24">
        <f t="shared" si="0"/>
        <v>1541</v>
      </c>
      <c r="U10" s="22">
        <v>3</v>
      </c>
      <c r="V10" s="27" t="s">
        <v>36</v>
      </c>
      <c r="W10" s="28">
        <v>545</v>
      </c>
    </row>
    <row r="11" spans="1:23">
      <c r="A11" s="8">
        <v>5</v>
      </c>
      <c r="B11" s="65" t="s">
        <v>20</v>
      </c>
      <c r="C11" s="66">
        <v>1060</v>
      </c>
      <c r="D11" s="67">
        <v>1031</v>
      </c>
      <c r="E11" s="68">
        <f>SUM(C11:D11)</f>
        <v>2091</v>
      </c>
      <c r="F11" s="69">
        <v>2</v>
      </c>
      <c r="G11" s="70">
        <v>2</v>
      </c>
      <c r="H11" s="69">
        <v>4</v>
      </c>
      <c r="I11" s="71">
        <v>1</v>
      </c>
      <c r="J11" s="70" t="s">
        <v>35</v>
      </c>
      <c r="K11" s="72">
        <v>1</v>
      </c>
      <c r="L11" s="73">
        <v>7</v>
      </c>
      <c r="M11" s="70">
        <v>2</v>
      </c>
      <c r="N11" s="73">
        <v>9</v>
      </c>
      <c r="O11" s="71">
        <v>5</v>
      </c>
      <c r="P11" s="70">
        <v>5</v>
      </c>
      <c r="Q11" s="72">
        <v>10</v>
      </c>
      <c r="R11" s="66">
        <v>1063</v>
      </c>
      <c r="S11" s="67">
        <v>1030</v>
      </c>
      <c r="T11" s="68">
        <f t="shared" si="0"/>
        <v>2093</v>
      </c>
      <c r="U11" s="22">
        <v>4</v>
      </c>
      <c r="V11" s="27" t="s">
        <v>44</v>
      </c>
      <c r="W11" s="28">
        <v>578</v>
      </c>
    </row>
    <row r="12" spans="1:23">
      <c r="A12" s="8">
        <v>6</v>
      </c>
      <c r="B12" s="9" t="s">
        <v>21</v>
      </c>
      <c r="C12" s="22">
        <v>846</v>
      </c>
      <c r="D12" s="23">
        <v>773</v>
      </c>
      <c r="E12" s="24">
        <f t="shared" ref="E12:E19" si="1">SUM(C12:D12)</f>
        <v>1619</v>
      </c>
      <c r="F12" s="30" t="s">
        <v>35</v>
      </c>
      <c r="G12" s="26" t="s">
        <v>35</v>
      </c>
      <c r="H12" s="30" t="s">
        <v>35</v>
      </c>
      <c r="I12" s="29" t="s">
        <v>35</v>
      </c>
      <c r="J12" s="26" t="s">
        <v>35</v>
      </c>
      <c r="K12" s="31" t="s">
        <v>35</v>
      </c>
      <c r="L12" s="30">
        <v>1</v>
      </c>
      <c r="M12" s="26">
        <v>2</v>
      </c>
      <c r="N12" s="30">
        <v>3</v>
      </c>
      <c r="O12" s="29">
        <v>1</v>
      </c>
      <c r="P12" s="26">
        <v>1</v>
      </c>
      <c r="Q12" s="31">
        <v>2</v>
      </c>
      <c r="R12" s="22">
        <v>846</v>
      </c>
      <c r="S12" s="23">
        <v>774</v>
      </c>
      <c r="T12" s="24">
        <f t="shared" si="0"/>
        <v>1620</v>
      </c>
      <c r="U12" s="22">
        <v>4</v>
      </c>
      <c r="V12" s="27" t="s">
        <v>40</v>
      </c>
      <c r="W12" s="28">
        <v>427</v>
      </c>
    </row>
    <row r="13" spans="1:23">
      <c r="A13" s="8">
        <v>7</v>
      </c>
      <c r="B13" s="9" t="s">
        <v>22</v>
      </c>
      <c r="C13" s="53">
        <v>519</v>
      </c>
      <c r="D13" s="26">
        <v>517</v>
      </c>
      <c r="E13" s="30">
        <f t="shared" si="1"/>
        <v>1036</v>
      </c>
      <c r="F13" s="54">
        <v>1</v>
      </c>
      <c r="G13" s="26" t="s">
        <v>35</v>
      </c>
      <c r="H13" s="52">
        <v>1</v>
      </c>
      <c r="I13" s="54" t="s">
        <v>35</v>
      </c>
      <c r="J13" s="26">
        <v>1</v>
      </c>
      <c r="K13" s="55">
        <v>1</v>
      </c>
      <c r="L13" s="53" t="s">
        <v>35</v>
      </c>
      <c r="M13" s="26" t="s">
        <v>35</v>
      </c>
      <c r="N13" s="52" t="s">
        <v>35</v>
      </c>
      <c r="O13" s="54" t="s">
        <v>35</v>
      </c>
      <c r="P13" s="26" t="s">
        <v>35</v>
      </c>
      <c r="Q13" s="55" t="s">
        <v>35</v>
      </c>
      <c r="R13" s="53">
        <v>520</v>
      </c>
      <c r="S13" s="26">
        <v>516</v>
      </c>
      <c r="T13" s="30">
        <f t="shared" si="0"/>
        <v>1036</v>
      </c>
      <c r="U13" s="22">
        <v>4</v>
      </c>
      <c r="V13" s="27" t="s">
        <v>45</v>
      </c>
      <c r="W13" s="28">
        <v>297</v>
      </c>
    </row>
    <row r="14" spans="1:23">
      <c r="A14" s="8">
        <v>8</v>
      </c>
      <c r="B14" s="9" t="s">
        <v>23</v>
      </c>
      <c r="C14" s="29">
        <v>393</v>
      </c>
      <c r="D14" s="26">
        <v>381</v>
      </c>
      <c r="E14" s="31">
        <f t="shared" si="1"/>
        <v>774</v>
      </c>
      <c r="F14" s="30" t="s">
        <v>35</v>
      </c>
      <c r="G14" s="26" t="s">
        <v>35</v>
      </c>
      <c r="H14" s="30" t="s">
        <v>35</v>
      </c>
      <c r="I14" s="29" t="s">
        <v>35</v>
      </c>
      <c r="J14" s="26" t="s">
        <v>35</v>
      </c>
      <c r="K14" s="31" t="s">
        <v>35</v>
      </c>
      <c r="L14" s="30" t="s">
        <v>35</v>
      </c>
      <c r="M14" s="26" t="s">
        <v>35</v>
      </c>
      <c r="N14" s="30" t="s">
        <v>35</v>
      </c>
      <c r="O14" s="29">
        <v>1</v>
      </c>
      <c r="P14" s="26">
        <v>1</v>
      </c>
      <c r="Q14" s="31">
        <v>2</v>
      </c>
      <c r="R14" s="29">
        <v>392</v>
      </c>
      <c r="S14" s="26">
        <v>380</v>
      </c>
      <c r="T14" s="31">
        <f t="shared" si="0"/>
        <v>772</v>
      </c>
      <c r="U14" s="22">
        <v>3</v>
      </c>
      <c r="V14" s="27" t="s">
        <v>42</v>
      </c>
      <c r="W14" s="28">
        <v>240</v>
      </c>
    </row>
    <row r="15" spans="1:23">
      <c r="A15" s="8">
        <v>9</v>
      </c>
      <c r="B15" s="9" t="s">
        <v>24</v>
      </c>
      <c r="C15" s="22">
        <v>488</v>
      </c>
      <c r="D15" s="23">
        <v>426</v>
      </c>
      <c r="E15" s="24">
        <f t="shared" si="1"/>
        <v>914</v>
      </c>
      <c r="F15" s="30">
        <v>1</v>
      </c>
      <c r="G15" s="26">
        <v>2</v>
      </c>
      <c r="H15" s="30">
        <v>3</v>
      </c>
      <c r="I15" s="54">
        <v>1</v>
      </c>
      <c r="J15" s="26">
        <v>1</v>
      </c>
      <c r="K15" s="30">
        <v>2</v>
      </c>
      <c r="L15" s="54" t="s">
        <v>35</v>
      </c>
      <c r="M15" s="26">
        <v>1</v>
      </c>
      <c r="N15" s="30">
        <v>1</v>
      </c>
      <c r="O15" s="54">
        <v>2</v>
      </c>
      <c r="P15" s="26" t="s">
        <v>35</v>
      </c>
      <c r="Q15" s="30">
        <v>2</v>
      </c>
      <c r="R15" s="22">
        <v>486</v>
      </c>
      <c r="S15" s="23">
        <v>428</v>
      </c>
      <c r="T15" s="24">
        <f t="shared" si="0"/>
        <v>914</v>
      </c>
      <c r="U15" s="22">
        <v>6</v>
      </c>
      <c r="V15" s="27" t="s">
        <v>39</v>
      </c>
      <c r="W15" s="28">
        <v>286</v>
      </c>
    </row>
    <row r="16" spans="1:23">
      <c r="A16" s="8">
        <v>10</v>
      </c>
      <c r="B16" s="9" t="s">
        <v>25</v>
      </c>
      <c r="C16" s="22">
        <v>1462</v>
      </c>
      <c r="D16" s="23">
        <v>1490</v>
      </c>
      <c r="E16" s="24">
        <f t="shared" si="1"/>
        <v>2952</v>
      </c>
      <c r="F16" s="30" t="s">
        <v>35</v>
      </c>
      <c r="G16" s="26">
        <v>6</v>
      </c>
      <c r="H16" s="30">
        <v>6</v>
      </c>
      <c r="I16" s="29">
        <v>2</v>
      </c>
      <c r="J16" s="26" t="s">
        <v>35</v>
      </c>
      <c r="K16" s="31">
        <v>2</v>
      </c>
      <c r="L16" s="25">
        <v>1</v>
      </c>
      <c r="M16" s="26" t="s">
        <v>35</v>
      </c>
      <c r="N16" s="25">
        <v>1</v>
      </c>
      <c r="O16" s="29">
        <v>1</v>
      </c>
      <c r="P16" s="26">
        <v>1</v>
      </c>
      <c r="Q16" s="31">
        <v>2</v>
      </c>
      <c r="R16" s="22">
        <v>1460</v>
      </c>
      <c r="S16" s="23">
        <v>1495</v>
      </c>
      <c r="T16" s="24">
        <f t="shared" si="0"/>
        <v>2955</v>
      </c>
      <c r="U16" s="22">
        <v>3</v>
      </c>
      <c r="V16" s="27" t="s">
        <v>43</v>
      </c>
      <c r="W16" s="28">
        <v>752</v>
      </c>
    </row>
    <row r="17" spans="1:23">
      <c r="A17" s="8">
        <v>11</v>
      </c>
      <c r="B17" s="9" t="s">
        <v>26</v>
      </c>
      <c r="C17" s="22">
        <v>1326</v>
      </c>
      <c r="D17" s="23">
        <v>1315</v>
      </c>
      <c r="E17" s="24">
        <f t="shared" si="1"/>
        <v>2641</v>
      </c>
      <c r="F17" s="30">
        <v>4</v>
      </c>
      <c r="G17" s="26">
        <v>1</v>
      </c>
      <c r="H17" s="30">
        <v>5</v>
      </c>
      <c r="I17" s="29">
        <v>1</v>
      </c>
      <c r="J17" s="26" t="s">
        <v>35</v>
      </c>
      <c r="K17" s="31">
        <v>1</v>
      </c>
      <c r="L17" s="30">
        <v>4</v>
      </c>
      <c r="M17" s="26">
        <v>5</v>
      </c>
      <c r="N17" s="30">
        <v>9</v>
      </c>
      <c r="O17" s="29">
        <v>2</v>
      </c>
      <c r="P17" s="26">
        <v>2</v>
      </c>
      <c r="Q17" s="24">
        <v>4</v>
      </c>
      <c r="R17" s="22">
        <v>1331</v>
      </c>
      <c r="S17" s="23">
        <v>1319</v>
      </c>
      <c r="T17" s="24">
        <f t="shared" si="0"/>
        <v>2650</v>
      </c>
      <c r="U17" s="22">
        <v>4</v>
      </c>
      <c r="V17" s="27" t="s">
        <v>41</v>
      </c>
      <c r="W17" s="28">
        <v>804</v>
      </c>
    </row>
    <row r="18" spans="1:23">
      <c r="A18" s="8">
        <v>12</v>
      </c>
      <c r="B18" s="9" t="s">
        <v>27</v>
      </c>
      <c r="C18" s="22">
        <v>846</v>
      </c>
      <c r="D18" s="23">
        <v>728</v>
      </c>
      <c r="E18" s="24">
        <f t="shared" si="1"/>
        <v>1574</v>
      </c>
      <c r="F18" s="30">
        <v>2</v>
      </c>
      <c r="G18" s="26" t="s">
        <v>35</v>
      </c>
      <c r="H18" s="30">
        <v>2</v>
      </c>
      <c r="I18" s="29" t="s">
        <v>35</v>
      </c>
      <c r="J18" s="26" t="s">
        <v>35</v>
      </c>
      <c r="K18" s="31" t="s">
        <v>35</v>
      </c>
      <c r="L18" s="30">
        <v>3</v>
      </c>
      <c r="M18" s="26">
        <v>3</v>
      </c>
      <c r="N18" s="30">
        <v>6</v>
      </c>
      <c r="O18" s="29">
        <v>2</v>
      </c>
      <c r="P18" s="26" t="s">
        <v>35</v>
      </c>
      <c r="Q18" s="31">
        <v>2</v>
      </c>
      <c r="R18" s="22">
        <v>849</v>
      </c>
      <c r="S18" s="23">
        <v>731</v>
      </c>
      <c r="T18" s="24">
        <f t="shared" si="0"/>
        <v>1580</v>
      </c>
      <c r="U18" s="22">
        <v>3</v>
      </c>
      <c r="V18" s="27" t="s">
        <v>38</v>
      </c>
      <c r="W18" s="28">
        <v>424</v>
      </c>
    </row>
    <row r="19" spans="1:23" ht="15.75" thickBot="1">
      <c r="A19" s="10">
        <v>13</v>
      </c>
      <c r="B19" s="11" t="s">
        <v>28</v>
      </c>
      <c r="C19" s="33">
        <v>720</v>
      </c>
      <c r="D19" s="34">
        <v>688</v>
      </c>
      <c r="E19" s="35">
        <f t="shared" si="1"/>
        <v>1408</v>
      </c>
      <c r="F19" s="50">
        <v>2</v>
      </c>
      <c r="G19" s="37" t="s">
        <v>35</v>
      </c>
      <c r="H19" s="50">
        <v>2</v>
      </c>
      <c r="I19" s="38" t="s">
        <v>35</v>
      </c>
      <c r="J19" s="37">
        <v>1</v>
      </c>
      <c r="K19" s="39">
        <v>1</v>
      </c>
      <c r="L19" s="50" t="s">
        <v>35</v>
      </c>
      <c r="M19" s="37" t="s">
        <v>35</v>
      </c>
      <c r="N19" s="50" t="s">
        <v>35</v>
      </c>
      <c r="O19" s="38">
        <v>2</v>
      </c>
      <c r="P19" s="37" t="s">
        <v>35</v>
      </c>
      <c r="Q19" s="39">
        <v>2</v>
      </c>
      <c r="R19" s="33">
        <v>720</v>
      </c>
      <c r="S19" s="34">
        <v>687</v>
      </c>
      <c r="T19" s="35">
        <f t="shared" si="0"/>
        <v>1407</v>
      </c>
      <c r="U19" s="33">
        <v>4</v>
      </c>
      <c r="V19" s="40" t="s">
        <v>37</v>
      </c>
      <c r="W19" s="41">
        <v>401</v>
      </c>
    </row>
    <row r="20" spans="1:23" ht="15.75" thickBot="1">
      <c r="A20" s="171" t="s">
        <v>47</v>
      </c>
      <c r="B20" s="172"/>
      <c r="C20" s="42">
        <f>SUM(C7:C19)</f>
        <v>12960</v>
      </c>
      <c r="D20" s="43">
        <f>SUM(D7:D19)</f>
        <v>12783</v>
      </c>
      <c r="E20" s="44">
        <f>SUM(E7:E19)</f>
        <v>25743</v>
      </c>
      <c r="F20" s="45">
        <f t="shared" ref="F20:S20" si="2">SUM(F7:F19)</f>
        <v>18</v>
      </c>
      <c r="G20" s="43">
        <f t="shared" si="2"/>
        <v>22</v>
      </c>
      <c r="H20" s="46">
        <f t="shared" si="2"/>
        <v>40</v>
      </c>
      <c r="I20" s="42">
        <f t="shared" si="2"/>
        <v>9</v>
      </c>
      <c r="J20" s="43">
        <f t="shared" si="2"/>
        <v>4</v>
      </c>
      <c r="K20" s="44">
        <f t="shared" si="2"/>
        <v>13</v>
      </c>
      <c r="L20" s="45">
        <f t="shared" si="2"/>
        <v>25</v>
      </c>
      <c r="M20" s="43">
        <f t="shared" si="2"/>
        <v>26</v>
      </c>
      <c r="N20" s="46">
        <f t="shared" si="2"/>
        <v>51</v>
      </c>
      <c r="O20" s="42">
        <f t="shared" si="2"/>
        <v>23</v>
      </c>
      <c r="P20" s="43">
        <f t="shared" si="2"/>
        <v>16</v>
      </c>
      <c r="Q20" s="44">
        <f t="shared" si="2"/>
        <v>39</v>
      </c>
      <c r="R20" s="42">
        <f t="shared" si="2"/>
        <v>12971</v>
      </c>
      <c r="S20" s="43">
        <f t="shared" si="2"/>
        <v>12811</v>
      </c>
      <c r="T20" s="44">
        <f t="shared" si="0"/>
        <v>25782</v>
      </c>
      <c r="U20" s="42">
        <f>SUM(U7:U19)</f>
        <v>51</v>
      </c>
      <c r="V20" s="48">
        <v>31.094999999999999</v>
      </c>
      <c r="W20" s="47">
        <f>SUM(W7:W19)</f>
        <v>7481</v>
      </c>
    </row>
    <row r="21" spans="1:23" ht="15.75" thickTop="1">
      <c r="C21" s="63"/>
      <c r="D21" s="63"/>
      <c r="E21" s="63"/>
    </row>
    <row r="22" spans="1:23" ht="15.75">
      <c r="R22" s="4"/>
      <c r="S22" s="4"/>
      <c r="T22" s="4"/>
      <c r="U22" s="4"/>
    </row>
    <row r="23" spans="1:23" ht="15.75">
      <c r="R23" s="4" t="s">
        <v>104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57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W5:W6"/>
    <mergeCell ref="O5:O6"/>
    <mergeCell ref="R5:R6"/>
    <mergeCell ref="S5:S6"/>
    <mergeCell ref="T5:T6"/>
    <mergeCell ref="U5:U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</mergeCells>
  <pageMargins left="0.7" right="0.7" top="0.75" bottom="0.75" header="0.3" footer="0.3"/>
  <pageSetup paperSize="5" orientation="landscape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W30"/>
  <sheetViews>
    <sheetView topLeftCell="A25" workbookViewId="0">
      <selection sqref="A1:W1"/>
    </sheetView>
  </sheetViews>
  <sheetFormatPr defaultRowHeight="15"/>
  <cols>
    <col min="1" max="1" width="4.5703125" customWidth="1"/>
    <col min="2" max="2" width="15.5703125" customWidth="1"/>
    <col min="3" max="5" width="6.85546875" customWidth="1"/>
    <col min="6" max="17" width="5.140625" customWidth="1"/>
    <col min="18" max="20" width="6.85546875" customWidth="1"/>
    <col min="21" max="21" width="6.140625" customWidth="1"/>
    <col min="23" max="23" width="7.85546875" customWidth="1"/>
  </cols>
  <sheetData>
    <row r="1" spans="1:23" ht="18.7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3" ht="18.75">
      <c r="A2" s="201" t="s">
        <v>105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23" ht="15.75" thickBot="1"/>
    <row r="4" spans="1:23" ht="16.5" thickTop="1" thickBot="1">
      <c r="A4" s="184" t="s">
        <v>1</v>
      </c>
      <c r="B4" s="187" t="s">
        <v>2</v>
      </c>
      <c r="C4" s="181" t="s">
        <v>53</v>
      </c>
      <c r="D4" s="183"/>
      <c r="E4" s="182"/>
      <c r="F4" s="183" t="s">
        <v>6</v>
      </c>
      <c r="G4" s="183"/>
      <c r="H4" s="183"/>
      <c r="I4" s="181" t="s">
        <v>29</v>
      </c>
      <c r="J4" s="183"/>
      <c r="K4" s="182"/>
      <c r="L4" s="183" t="s">
        <v>7</v>
      </c>
      <c r="M4" s="183"/>
      <c r="N4" s="183"/>
      <c r="O4" s="181" t="s">
        <v>8</v>
      </c>
      <c r="P4" s="183"/>
      <c r="Q4" s="182"/>
      <c r="R4" s="181" t="s">
        <v>9</v>
      </c>
      <c r="S4" s="183"/>
      <c r="T4" s="182"/>
      <c r="U4" s="181" t="s">
        <v>10</v>
      </c>
      <c r="V4" s="182"/>
      <c r="W4" s="1" t="s">
        <v>14</v>
      </c>
    </row>
    <row r="5" spans="1:23">
      <c r="A5" s="185"/>
      <c r="B5" s="188"/>
      <c r="C5" s="190" t="s">
        <v>3</v>
      </c>
      <c r="D5" s="192" t="s">
        <v>4</v>
      </c>
      <c r="E5" s="194" t="s">
        <v>5</v>
      </c>
      <c r="F5" s="196" t="s">
        <v>3</v>
      </c>
      <c r="G5" s="192" t="s">
        <v>4</v>
      </c>
      <c r="H5" s="196" t="s">
        <v>5</v>
      </c>
      <c r="I5" s="198" t="s">
        <v>3</v>
      </c>
      <c r="J5" s="192" t="s">
        <v>4</v>
      </c>
      <c r="K5" s="202" t="s">
        <v>5</v>
      </c>
      <c r="L5" s="196" t="s">
        <v>3</v>
      </c>
      <c r="M5" s="192" t="s">
        <v>4</v>
      </c>
      <c r="N5" s="196" t="s">
        <v>5</v>
      </c>
      <c r="O5" s="198" t="s">
        <v>3</v>
      </c>
      <c r="P5" s="192" t="s">
        <v>4</v>
      </c>
      <c r="Q5" s="202" t="s">
        <v>5</v>
      </c>
      <c r="R5" s="198" t="s">
        <v>3</v>
      </c>
      <c r="S5" s="192" t="s">
        <v>4</v>
      </c>
      <c r="T5" s="202" t="s">
        <v>5</v>
      </c>
      <c r="U5" s="198" t="s">
        <v>11</v>
      </c>
      <c r="V5" s="2" t="s">
        <v>12</v>
      </c>
      <c r="W5" s="199" t="s">
        <v>15</v>
      </c>
    </row>
    <row r="6" spans="1:23" ht="15.75" thickBot="1">
      <c r="A6" s="186"/>
      <c r="B6" s="189"/>
      <c r="C6" s="191"/>
      <c r="D6" s="193"/>
      <c r="E6" s="195"/>
      <c r="F6" s="197"/>
      <c r="G6" s="193"/>
      <c r="H6" s="197"/>
      <c r="I6" s="191"/>
      <c r="J6" s="193"/>
      <c r="K6" s="195"/>
      <c r="L6" s="197"/>
      <c r="M6" s="193"/>
      <c r="N6" s="197"/>
      <c r="O6" s="191"/>
      <c r="P6" s="193"/>
      <c r="Q6" s="195"/>
      <c r="R6" s="191"/>
      <c r="S6" s="193"/>
      <c r="T6" s="195"/>
      <c r="U6" s="191"/>
      <c r="V6" s="3" t="s">
        <v>13</v>
      </c>
      <c r="W6" s="200"/>
    </row>
    <row r="7" spans="1:23" ht="15.75" thickTop="1">
      <c r="A7" s="6">
        <v>1</v>
      </c>
      <c r="B7" s="7" t="s">
        <v>16</v>
      </c>
      <c r="C7" s="12">
        <v>1619</v>
      </c>
      <c r="D7" s="16">
        <v>1701</v>
      </c>
      <c r="E7" s="14">
        <f t="shared" ref="E7:E20" si="0">SUM(C7:D7)</f>
        <v>3320</v>
      </c>
      <c r="F7" s="64">
        <v>1</v>
      </c>
      <c r="G7" s="13" t="s">
        <v>35</v>
      </c>
      <c r="H7" s="15">
        <v>1</v>
      </c>
      <c r="I7" s="17">
        <v>1</v>
      </c>
      <c r="J7" s="13">
        <v>1</v>
      </c>
      <c r="K7" s="18">
        <v>2</v>
      </c>
      <c r="L7" s="51">
        <v>1</v>
      </c>
      <c r="M7" s="13">
        <v>3</v>
      </c>
      <c r="N7" s="51">
        <v>4</v>
      </c>
      <c r="O7" s="17">
        <v>6</v>
      </c>
      <c r="P7" s="13">
        <v>8</v>
      </c>
      <c r="Q7" s="18">
        <v>14</v>
      </c>
      <c r="R7" s="12">
        <v>1614</v>
      </c>
      <c r="S7" s="16">
        <v>1695</v>
      </c>
      <c r="T7" s="14">
        <f t="shared" ref="T7:T14" si="1">SUM(R7:S7)</f>
        <v>3309</v>
      </c>
      <c r="U7" s="12">
        <v>4</v>
      </c>
      <c r="V7" s="20" t="s">
        <v>46</v>
      </c>
      <c r="W7" s="21">
        <v>834</v>
      </c>
    </row>
    <row r="8" spans="1:23">
      <c r="A8" s="8">
        <v>2</v>
      </c>
      <c r="B8" s="9" t="s">
        <v>17</v>
      </c>
      <c r="C8" s="22">
        <v>1520</v>
      </c>
      <c r="D8" s="23">
        <v>1542</v>
      </c>
      <c r="E8" s="24">
        <f t="shared" si="0"/>
        <v>3062</v>
      </c>
      <c r="F8" s="30">
        <v>5</v>
      </c>
      <c r="G8" s="26">
        <v>3</v>
      </c>
      <c r="H8" s="25">
        <v>8</v>
      </c>
      <c r="I8" s="29" t="s">
        <v>35</v>
      </c>
      <c r="J8" s="26">
        <v>4</v>
      </c>
      <c r="K8" s="31">
        <v>4</v>
      </c>
      <c r="L8" s="30" t="s">
        <v>35</v>
      </c>
      <c r="M8" s="26" t="s">
        <v>35</v>
      </c>
      <c r="N8" s="30" t="s">
        <v>35</v>
      </c>
      <c r="O8" s="29">
        <v>4</v>
      </c>
      <c r="P8" s="26">
        <v>6</v>
      </c>
      <c r="Q8" s="31">
        <v>10</v>
      </c>
      <c r="R8" s="22">
        <v>1521</v>
      </c>
      <c r="S8" s="23">
        <v>1535</v>
      </c>
      <c r="T8" s="24">
        <f t="shared" si="1"/>
        <v>3056</v>
      </c>
      <c r="U8" s="22">
        <v>5</v>
      </c>
      <c r="V8" s="27" t="s">
        <v>49</v>
      </c>
      <c r="W8" s="28">
        <v>989</v>
      </c>
    </row>
    <row r="9" spans="1:23">
      <c r="A9" s="8">
        <v>3</v>
      </c>
      <c r="B9" s="9" t="s">
        <v>18</v>
      </c>
      <c r="C9" s="22">
        <v>1429</v>
      </c>
      <c r="D9" s="23">
        <v>1403</v>
      </c>
      <c r="E9" s="24">
        <f t="shared" si="0"/>
        <v>2832</v>
      </c>
      <c r="F9" s="30" t="s">
        <v>35</v>
      </c>
      <c r="G9" s="26">
        <v>1</v>
      </c>
      <c r="H9" s="30">
        <v>1</v>
      </c>
      <c r="I9" s="29">
        <v>2</v>
      </c>
      <c r="J9" s="26" t="s">
        <v>35</v>
      </c>
      <c r="K9" s="31">
        <v>2</v>
      </c>
      <c r="L9" s="30">
        <v>1</v>
      </c>
      <c r="M9" s="26">
        <v>2</v>
      </c>
      <c r="N9" s="25">
        <v>3</v>
      </c>
      <c r="O9" s="29">
        <v>2</v>
      </c>
      <c r="P9" s="26">
        <v>4</v>
      </c>
      <c r="Q9" s="24">
        <v>6</v>
      </c>
      <c r="R9" s="22">
        <v>1426</v>
      </c>
      <c r="S9" s="23">
        <v>1402</v>
      </c>
      <c r="T9" s="24">
        <f t="shared" si="1"/>
        <v>2828</v>
      </c>
      <c r="U9" s="22">
        <v>4</v>
      </c>
      <c r="V9" s="27" t="s">
        <v>41</v>
      </c>
      <c r="W9" s="28">
        <v>896</v>
      </c>
    </row>
    <row r="10" spans="1:23">
      <c r="A10" s="8">
        <v>4</v>
      </c>
      <c r="B10" s="9" t="s">
        <v>19</v>
      </c>
      <c r="C10" s="22">
        <v>736</v>
      </c>
      <c r="D10" s="23">
        <v>805</v>
      </c>
      <c r="E10" s="24">
        <f t="shared" si="0"/>
        <v>1541</v>
      </c>
      <c r="F10" s="30" t="s">
        <v>35</v>
      </c>
      <c r="G10" s="26" t="s">
        <v>35</v>
      </c>
      <c r="H10" s="30" t="s">
        <v>35</v>
      </c>
      <c r="I10" s="29">
        <v>1</v>
      </c>
      <c r="J10" s="26" t="s">
        <v>35</v>
      </c>
      <c r="K10" s="31">
        <v>1</v>
      </c>
      <c r="L10" s="30">
        <v>2</v>
      </c>
      <c r="M10" s="26">
        <v>2</v>
      </c>
      <c r="N10" s="30">
        <v>4</v>
      </c>
      <c r="O10" s="29">
        <v>1</v>
      </c>
      <c r="P10" s="26" t="s">
        <v>35</v>
      </c>
      <c r="Q10" s="31">
        <v>1</v>
      </c>
      <c r="R10" s="22">
        <v>736</v>
      </c>
      <c r="S10" s="23">
        <v>807</v>
      </c>
      <c r="T10" s="24">
        <f t="shared" si="1"/>
        <v>1543</v>
      </c>
      <c r="U10" s="22">
        <v>3</v>
      </c>
      <c r="V10" s="27" t="s">
        <v>36</v>
      </c>
      <c r="W10" s="28">
        <v>545</v>
      </c>
    </row>
    <row r="11" spans="1:23">
      <c r="A11" s="8">
        <v>5</v>
      </c>
      <c r="B11" s="65" t="s">
        <v>20</v>
      </c>
      <c r="C11" s="66">
        <v>1063</v>
      </c>
      <c r="D11" s="67">
        <v>1030</v>
      </c>
      <c r="E11" s="68">
        <f t="shared" si="0"/>
        <v>2093</v>
      </c>
      <c r="F11" s="69" t="s">
        <v>35</v>
      </c>
      <c r="G11" s="70" t="s">
        <v>35</v>
      </c>
      <c r="H11" s="69" t="s">
        <v>35</v>
      </c>
      <c r="I11" s="71">
        <v>2</v>
      </c>
      <c r="J11" s="70" t="s">
        <v>35</v>
      </c>
      <c r="K11" s="72">
        <v>2</v>
      </c>
      <c r="L11" s="73">
        <v>1</v>
      </c>
      <c r="M11" s="70">
        <v>4</v>
      </c>
      <c r="N11" s="73">
        <v>5</v>
      </c>
      <c r="O11" s="71">
        <v>3</v>
      </c>
      <c r="P11" s="70">
        <v>2</v>
      </c>
      <c r="Q11" s="72">
        <v>5</v>
      </c>
      <c r="R11" s="66">
        <v>1059</v>
      </c>
      <c r="S11" s="67">
        <v>1032</v>
      </c>
      <c r="T11" s="68">
        <f t="shared" si="1"/>
        <v>2091</v>
      </c>
      <c r="U11" s="22">
        <v>4</v>
      </c>
      <c r="V11" s="27" t="s">
        <v>44</v>
      </c>
      <c r="W11" s="28">
        <v>582</v>
      </c>
    </row>
    <row r="12" spans="1:23">
      <c r="A12" s="8">
        <v>6</v>
      </c>
      <c r="B12" s="9" t="s">
        <v>21</v>
      </c>
      <c r="C12" s="22">
        <v>846</v>
      </c>
      <c r="D12" s="23">
        <v>774</v>
      </c>
      <c r="E12" s="24">
        <f t="shared" si="0"/>
        <v>1620</v>
      </c>
      <c r="F12" s="30" t="s">
        <v>35</v>
      </c>
      <c r="G12" s="26" t="s">
        <v>35</v>
      </c>
      <c r="H12" s="30" t="s">
        <v>35</v>
      </c>
      <c r="I12" s="29" t="s">
        <v>35</v>
      </c>
      <c r="J12" s="26">
        <v>1</v>
      </c>
      <c r="K12" s="31">
        <v>1</v>
      </c>
      <c r="L12" s="30">
        <v>1</v>
      </c>
      <c r="M12" s="26" t="s">
        <v>35</v>
      </c>
      <c r="N12" s="30">
        <v>1</v>
      </c>
      <c r="O12" s="29">
        <v>2</v>
      </c>
      <c r="P12" s="26" t="s">
        <v>35</v>
      </c>
      <c r="Q12" s="31">
        <v>2</v>
      </c>
      <c r="R12" s="22">
        <v>845</v>
      </c>
      <c r="S12" s="23">
        <v>773</v>
      </c>
      <c r="T12" s="24">
        <f t="shared" si="1"/>
        <v>1618</v>
      </c>
      <c r="U12" s="22">
        <v>4</v>
      </c>
      <c r="V12" s="27" t="s">
        <v>40</v>
      </c>
      <c r="W12" s="28">
        <v>427</v>
      </c>
    </row>
    <row r="13" spans="1:23">
      <c r="A13" s="8">
        <v>7</v>
      </c>
      <c r="B13" s="9" t="s">
        <v>22</v>
      </c>
      <c r="C13" s="53">
        <v>520</v>
      </c>
      <c r="D13" s="26">
        <v>516</v>
      </c>
      <c r="E13" s="30">
        <f t="shared" si="0"/>
        <v>1036</v>
      </c>
      <c r="F13" s="54" t="s">
        <v>35</v>
      </c>
      <c r="G13" s="26" t="s">
        <v>35</v>
      </c>
      <c r="H13" s="52" t="s">
        <v>35</v>
      </c>
      <c r="I13" s="54" t="s">
        <v>35</v>
      </c>
      <c r="J13" s="26" t="s">
        <v>35</v>
      </c>
      <c r="K13" s="55" t="s">
        <v>35</v>
      </c>
      <c r="L13" s="53">
        <v>1</v>
      </c>
      <c r="M13" s="26">
        <v>3</v>
      </c>
      <c r="N13" s="52">
        <v>4</v>
      </c>
      <c r="O13" s="54" t="s">
        <v>35</v>
      </c>
      <c r="P13" s="26">
        <v>2</v>
      </c>
      <c r="Q13" s="55">
        <v>2</v>
      </c>
      <c r="R13" s="53">
        <v>521</v>
      </c>
      <c r="S13" s="26">
        <v>517</v>
      </c>
      <c r="T13" s="30">
        <f t="shared" si="1"/>
        <v>1038</v>
      </c>
      <c r="U13" s="22">
        <v>4</v>
      </c>
      <c r="V13" s="27" t="s">
        <v>45</v>
      </c>
      <c r="W13" s="28">
        <v>298</v>
      </c>
    </row>
    <row r="14" spans="1:23">
      <c r="A14" s="8">
        <v>8</v>
      </c>
      <c r="B14" s="9" t="s">
        <v>23</v>
      </c>
      <c r="C14" s="29">
        <v>392</v>
      </c>
      <c r="D14" s="26">
        <v>380</v>
      </c>
      <c r="E14" s="31">
        <f t="shared" si="0"/>
        <v>772</v>
      </c>
      <c r="F14" s="30">
        <v>1</v>
      </c>
      <c r="G14" s="26">
        <v>1</v>
      </c>
      <c r="H14" s="30">
        <v>2</v>
      </c>
      <c r="I14" s="29" t="s">
        <v>35</v>
      </c>
      <c r="J14" s="26" t="s">
        <v>35</v>
      </c>
      <c r="K14" s="31" t="s">
        <v>35</v>
      </c>
      <c r="L14" s="30">
        <v>1</v>
      </c>
      <c r="M14" s="26">
        <v>1</v>
      </c>
      <c r="N14" s="30">
        <v>2</v>
      </c>
      <c r="O14" s="29" t="s">
        <v>35</v>
      </c>
      <c r="P14" s="26" t="s">
        <v>35</v>
      </c>
      <c r="Q14" s="31" t="s">
        <v>35</v>
      </c>
      <c r="R14" s="29">
        <v>394</v>
      </c>
      <c r="S14" s="26">
        <v>382</v>
      </c>
      <c r="T14" s="31">
        <f t="shared" si="1"/>
        <v>776</v>
      </c>
      <c r="U14" s="22">
        <v>3</v>
      </c>
      <c r="V14" s="27" t="s">
        <v>42</v>
      </c>
      <c r="W14" s="28">
        <v>240</v>
      </c>
    </row>
    <row r="15" spans="1:23">
      <c r="A15" s="8">
        <v>9</v>
      </c>
      <c r="B15" s="9" t="s">
        <v>24</v>
      </c>
      <c r="C15" s="22">
        <v>486</v>
      </c>
      <c r="D15" s="23">
        <v>428</v>
      </c>
      <c r="E15" s="24">
        <f t="shared" si="0"/>
        <v>914</v>
      </c>
      <c r="F15" s="30" t="s">
        <v>35</v>
      </c>
      <c r="G15" s="26" t="s">
        <v>35</v>
      </c>
      <c r="H15" s="55" t="s">
        <v>35</v>
      </c>
      <c r="I15" s="30" t="s">
        <v>35</v>
      </c>
      <c r="J15" s="26" t="s">
        <v>35</v>
      </c>
      <c r="K15" s="55" t="s">
        <v>35</v>
      </c>
      <c r="L15" s="30" t="s">
        <v>35</v>
      </c>
      <c r="M15" s="26" t="s">
        <v>35</v>
      </c>
      <c r="N15" s="55" t="s">
        <v>35</v>
      </c>
      <c r="O15" s="30" t="s">
        <v>35</v>
      </c>
      <c r="P15" s="26" t="s">
        <v>35</v>
      </c>
      <c r="Q15" s="30" t="s">
        <v>35</v>
      </c>
      <c r="R15" s="22">
        <v>486</v>
      </c>
      <c r="S15" s="23">
        <v>428</v>
      </c>
      <c r="T15" s="24">
        <f>SUM(R15:S15)</f>
        <v>914</v>
      </c>
      <c r="U15" s="22">
        <v>6</v>
      </c>
      <c r="V15" s="27" t="s">
        <v>39</v>
      </c>
      <c r="W15" s="28">
        <v>286</v>
      </c>
    </row>
    <row r="16" spans="1:23">
      <c r="A16" s="8">
        <v>10</v>
      </c>
      <c r="B16" s="9" t="s">
        <v>25</v>
      </c>
      <c r="C16" s="22">
        <v>1460</v>
      </c>
      <c r="D16" s="23">
        <v>1495</v>
      </c>
      <c r="E16" s="24">
        <f t="shared" si="0"/>
        <v>2955</v>
      </c>
      <c r="F16" s="30">
        <v>1</v>
      </c>
      <c r="G16" s="26">
        <v>1</v>
      </c>
      <c r="H16" s="30">
        <v>2</v>
      </c>
      <c r="I16" s="29">
        <v>1</v>
      </c>
      <c r="J16" s="26">
        <v>1</v>
      </c>
      <c r="K16" s="31">
        <v>2</v>
      </c>
      <c r="L16" s="25">
        <v>3</v>
      </c>
      <c r="M16" s="26">
        <v>4</v>
      </c>
      <c r="N16" s="25">
        <v>7</v>
      </c>
      <c r="O16" s="29">
        <v>2</v>
      </c>
      <c r="P16" s="26">
        <v>4</v>
      </c>
      <c r="Q16" s="31">
        <v>6</v>
      </c>
      <c r="R16" s="22">
        <v>1461</v>
      </c>
      <c r="S16" s="23">
        <v>1495</v>
      </c>
      <c r="T16" s="24">
        <f>SUM(R16:S16)</f>
        <v>2956</v>
      </c>
      <c r="U16" s="22">
        <v>3</v>
      </c>
      <c r="V16" s="27" t="s">
        <v>43</v>
      </c>
      <c r="W16" s="28">
        <v>749</v>
      </c>
    </row>
    <row r="17" spans="1:23">
      <c r="A17" s="8">
        <v>11</v>
      </c>
      <c r="B17" s="9" t="s">
        <v>26</v>
      </c>
      <c r="C17" s="22">
        <v>1331</v>
      </c>
      <c r="D17" s="23">
        <v>1319</v>
      </c>
      <c r="E17" s="24">
        <f t="shared" si="0"/>
        <v>2650</v>
      </c>
      <c r="F17" s="30">
        <v>2</v>
      </c>
      <c r="G17" s="26">
        <v>2</v>
      </c>
      <c r="H17" s="30">
        <v>4</v>
      </c>
      <c r="I17" s="29" t="s">
        <v>35</v>
      </c>
      <c r="J17" s="26">
        <v>2</v>
      </c>
      <c r="K17" s="31">
        <v>2</v>
      </c>
      <c r="L17" s="30">
        <v>4</v>
      </c>
      <c r="M17" s="26">
        <v>5</v>
      </c>
      <c r="N17" s="30">
        <v>9</v>
      </c>
      <c r="O17" s="29">
        <v>1</v>
      </c>
      <c r="P17" s="26" t="s">
        <v>35</v>
      </c>
      <c r="Q17" s="24">
        <v>1</v>
      </c>
      <c r="R17" s="22">
        <v>1336</v>
      </c>
      <c r="S17" s="23">
        <v>1324</v>
      </c>
      <c r="T17" s="24">
        <f>SUM(R17:S17)</f>
        <v>2660</v>
      </c>
      <c r="U17" s="22">
        <v>4</v>
      </c>
      <c r="V17" s="27" t="s">
        <v>41</v>
      </c>
      <c r="W17" s="28">
        <v>804</v>
      </c>
    </row>
    <row r="18" spans="1:23">
      <c r="A18" s="8">
        <v>12</v>
      </c>
      <c r="B18" s="9" t="s">
        <v>27</v>
      </c>
      <c r="C18" s="22">
        <v>849</v>
      </c>
      <c r="D18" s="23">
        <v>731</v>
      </c>
      <c r="E18" s="24">
        <f t="shared" si="0"/>
        <v>1580</v>
      </c>
      <c r="F18" s="30">
        <v>1</v>
      </c>
      <c r="G18" s="26" t="s">
        <v>35</v>
      </c>
      <c r="H18" s="30">
        <v>1</v>
      </c>
      <c r="I18" s="29">
        <v>1</v>
      </c>
      <c r="J18" s="26">
        <v>2</v>
      </c>
      <c r="K18" s="31">
        <v>3</v>
      </c>
      <c r="L18" s="30">
        <v>1</v>
      </c>
      <c r="M18" s="26">
        <v>2</v>
      </c>
      <c r="N18" s="30">
        <v>3</v>
      </c>
      <c r="O18" s="29">
        <v>1</v>
      </c>
      <c r="P18" s="26">
        <v>3</v>
      </c>
      <c r="Q18" s="31">
        <v>4</v>
      </c>
      <c r="R18" s="22">
        <v>849</v>
      </c>
      <c r="S18" s="23">
        <v>728</v>
      </c>
      <c r="T18" s="24">
        <f>SUM(R18:S18)</f>
        <v>1577</v>
      </c>
      <c r="U18" s="22">
        <v>3</v>
      </c>
      <c r="V18" s="27" t="s">
        <v>38</v>
      </c>
      <c r="W18" s="28">
        <v>421</v>
      </c>
    </row>
    <row r="19" spans="1:23" ht="15.75" thickBot="1">
      <c r="A19" s="10">
        <v>13</v>
      </c>
      <c r="B19" s="11" t="s">
        <v>28</v>
      </c>
      <c r="C19" s="33">
        <v>720</v>
      </c>
      <c r="D19" s="34">
        <v>687</v>
      </c>
      <c r="E19" s="35">
        <f t="shared" si="0"/>
        <v>1407</v>
      </c>
      <c r="F19" s="50" t="s">
        <v>35</v>
      </c>
      <c r="G19" s="37">
        <v>1</v>
      </c>
      <c r="H19" s="50">
        <v>1</v>
      </c>
      <c r="I19" s="38" t="s">
        <v>35</v>
      </c>
      <c r="J19" s="37" t="s">
        <v>35</v>
      </c>
      <c r="K19" s="39" t="s">
        <v>35</v>
      </c>
      <c r="L19" s="50">
        <v>1</v>
      </c>
      <c r="M19" s="37">
        <v>3</v>
      </c>
      <c r="N19" s="50">
        <v>4</v>
      </c>
      <c r="O19" s="38" t="s">
        <v>35</v>
      </c>
      <c r="P19" s="37" t="s">
        <v>35</v>
      </c>
      <c r="Q19" s="39" t="s">
        <v>35</v>
      </c>
      <c r="R19" s="33">
        <v>721</v>
      </c>
      <c r="S19" s="34">
        <v>691</v>
      </c>
      <c r="T19" s="35">
        <f>SUM(R19:S19)</f>
        <v>1412</v>
      </c>
      <c r="U19" s="33">
        <v>4</v>
      </c>
      <c r="V19" s="40" t="s">
        <v>37</v>
      </c>
      <c r="W19" s="41">
        <v>403</v>
      </c>
    </row>
    <row r="20" spans="1:23" ht="15.75" thickBot="1">
      <c r="A20" s="171" t="s">
        <v>47</v>
      </c>
      <c r="B20" s="172"/>
      <c r="C20" s="42">
        <f>SUM(C7:C19)</f>
        <v>12971</v>
      </c>
      <c r="D20" s="43">
        <f>SUM(D7:D19)</f>
        <v>12811</v>
      </c>
      <c r="E20" s="44">
        <f t="shared" si="0"/>
        <v>25782</v>
      </c>
      <c r="F20" s="45">
        <f t="shared" ref="F20:U20" si="2">SUM(F7:F19)</f>
        <v>11</v>
      </c>
      <c r="G20" s="43">
        <f t="shared" si="2"/>
        <v>9</v>
      </c>
      <c r="H20" s="46">
        <f t="shared" si="2"/>
        <v>20</v>
      </c>
      <c r="I20" s="42">
        <f t="shared" si="2"/>
        <v>8</v>
      </c>
      <c r="J20" s="43">
        <f t="shared" si="2"/>
        <v>11</v>
      </c>
      <c r="K20" s="44">
        <f t="shared" si="2"/>
        <v>19</v>
      </c>
      <c r="L20" s="45">
        <f t="shared" si="2"/>
        <v>17</v>
      </c>
      <c r="M20" s="43">
        <f t="shared" si="2"/>
        <v>29</v>
      </c>
      <c r="N20" s="46">
        <f t="shared" si="2"/>
        <v>46</v>
      </c>
      <c r="O20" s="42">
        <f t="shared" si="2"/>
        <v>22</v>
      </c>
      <c r="P20" s="43">
        <f t="shared" si="2"/>
        <v>29</v>
      </c>
      <c r="Q20" s="44">
        <f t="shared" si="2"/>
        <v>51</v>
      </c>
      <c r="R20" s="42">
        <f t="shared" si="2"/>
        <v>12969</v>
      </c>
      <c r="S20" s="43">
        <f t="shared" si="2"/>
        <v>12809</v>
      </c>
      <c r="T20" s="44">
        <f t="shared" si="2"/>
        <v>25778</v>
      </c>
      <c r="U20" s="42">
        <f t="shared" si="2"/>
        <v>51</v>
      </c>
      <c r="V20" s="48">
        <v>31.094999999999999</v>
      </c>
      <c r="W20" s="47">
        <f>SUM(W7:W19)</f>
        <v>7474</v>
      </c>
    </row>
    <row r="21" spans="1:23" ht="15.75" thickTop="1">
      <c r="C21" s="63"/>
      <c r="D21" s="63"/>
      <c r="E21" s="63"/>
    </row>
    <row r="22" spans="1:23" ht="15.75">
      <c r="R22" s="4"/>
      <c r="S22" s="4"/>
      <c r="T22" s="4"/>
      <c r="U22" s="4"/>
    </row>
    <row r="23" spans="1:23" ht="15.75">
      <c r="R23" s="4" t="s">
        <v>106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57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W5:W6"/>
    <mergeCell ref="O5:O6"/>
    <mergeCell ref="R5:R6"/>
    <mergeCell ref="S5:S6"/>
    <mergeCell ref="T5:T6"/>
    <mergeCell ref="U5:U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</mergeCells>
  <pageMargins left="0.7" right="0.7" top="0.75" bottom="0.75" header="0.3" footer="0.3"/>
  <pageSetup paperSize="5" orientation="landscape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AT30"/>
  <sheetViews>
    <sheetView workbookViewId="0">
      <selection activeCell="T16" sqref="T16"/>
    </sheetView>
  </sheetViews>
  <sheetFormatPr defaultRowHeight="15"/>
  <cols>
    <col min="1" max="1" width="4.5703125" customWidth="1"/>
    <col min="2" max="2" width="15.140625" customWidth="1"/>
    <col min="3" max="5" width="7.28515625" customWidth="1"/>
    <col min="6" max="17" width="5.42578125" customWidth="1"/>
    <col min="18" max="20" width="7.7109375" customWidth="1"/>
    <col min="21" max="21" width="5.42578125" customWidth="1"/>
    <col min="22" max="22" width="8.7109375" customWidth="1"/>
    <col min="23" max="23" width="6.85546875" customWidth="1"/>
  </cols>
  <sheetData>
    <row r="1" spans="1:46" ht="18.7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46" ht="18.75">
      <c r="A2" s="201" t="s">
        <v>107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46" ht="15.75" thickBot="1"/>
    <row r="4" spans="1:46" ht="16.5" thickTop="1" thickBot="1">
      <c r="A4" s="184" t="s">
        <v>1</v>
      </c>
      <c r="B4" s="187" t="s">
        <v>2</v>
      </c>
      <c r="C4" s="181" t="s">
        <v>53</v>
      </c>
      <c r="D4" s="183"/>
      <c r="E4" s="182"/>
      <c r="F4" s="183" t="s">
        <v>6</v>
      </c>
      <c r="G4" s="183"/>
      <c r="H4" s="183"/>
      <c r="I4" s="181" t="s">
        <v>29</v>
      </c>
      <c r="J4" s="183"/>
      <c r="K4" s="182"/>
      <c r="L4" s="183" t="s">
        <v>7</v>
      </c>
      <c r="M4" s="183"/>
      <c r="N4" s="183"/>
      <c r="O4" s="181" t="s">
        <v>8</v>
      </c>
      <c r="P4" s="183"/>
      <c r="Q4" s="182"/>
      <c r="R4" s="181" t="s">
        <v>9</v>
      </c>
      <c r="S4" s="183"/>
      <c r="T4" s="182"/>
      <c r="U4" s="181" t="s">
        <v>10</v>
      </c>
      <c r="V4" s="182"/>
      <c r="W4" s="1" t="s">
        <v>14</v>
      </c>
    </row>
    <row r="5" spans="1:46">
      <c r="A5" s="185"/>
      <c r="B5" s="188"/>
      <c r="C5" s="190" t="s">
        <v>3</v>
      </c>
      <c r="D5" s="192" t="s">
        <v>4</v>
      </c>
      <c r="E5" s="194" t="s">
        <v>5</v>
      </c>
      <c r="F5" s="196" t="s">
        <v>3</v>
      </c>
      <c r="G5" s="192" t="s">
        <v>4</v>
      </c>
      <c r="H5" s="196" t="s">
        <v>5</v>
      </c>
      <c r="I5" s="198" t="s">
        <v>3</v>
      </c>
      <c r="J5" s="192" t="s">
        <v>4</v>
      </c>
      <c r="K5" s="202" t="s">
        <v>5</v>
      </c>
      <c r="L5" s="196" t="s">
        <v>3</v>
      </c>
      <c r="M5" s="192" t="s">
        <v>4</v>
      </c>
      <c r="N5" s="196" t="s">
        <v>5</v>
      </c>
      <c r="O5" s="198" t="s">
        <v>3</v>
      </c>
      <c r="P5" s="192" t="s">
        <v>4</v>
      </c>
      <c r="Q5" s="202" t="s">
        <v>5</v>
      </c>
      <c r="R5" s="198" t="s">
        <v>3</v>
      </c>
      <c r="S5" s="192" t="s">
        <v>4</v>
      </c>
      <c r="T5" s="202" t="s">
        <v>5</v>
      </c>
      <c r="U5" s="198" t="s">
        <v>11</v>
      </c>
      <c r="V5" s="2" t="s">
        <v>12</v>
      </c>
      <c r="W5" s="199" t="s">
        <v>15</v>
      </c>
    </row>
    <row r="6" spans="1:46" ht="15.75" thickBot="1">
      <c r="A6" s="186"/>
      <c r="B6" s="189"/>
      <c r="C6" s="191"/>
      <c r="D6" s="193"/>
      <c r="E6" s="195"/>
      <c r="F6" s="197"/>
      <c r="G6" s="193"/>
      <c r="H6" s="197"/>
      <c r="I6" s="191"/>
      <c r="J6" s="193"/>
      <c r="K6" s="195"/>
      <c r="L6" s="197"/>
      <c r="M6" s="193"/>
      <c r="N6" s="197"/>
      <c r="O6" s="191"/>
      <c r="P6" s="193"/>
      <c r="Q6" s="195"/>
      <c r="R6" s="191"/>
      <c r="S6" s="193"/>
      <c r="T6" s="195"/>
      <c r="U6" s="191"/>
      <c r="V6" s="3" t="s">
        <v>13</v>
      </c>
      <c r="W6" s="200"/>
    </row>
    <row r="7" spans="1:46" ht="15.75" thickTop="1">
      <c r="A7" s="76">
        <v>1</v>
      </c>
      <c r="B7" s="77" t="s">
        <v>16</v>
      </c>
      <c r="C7" s="78">
        <v>1614</v>
      </c>
      <c r="D7" s="79">
        <v>1695</v>
      </c>
      <c r="E7" s="80">
        <f t="shared" ref="E7:E15" si="0">SUM(C7:D7)</f>
        <v>3309</v>
      </c>
      <c r="F7" s="81">
        <v>5</v>
      </c>
      <c r="G7" s="82">
        <v>5</v>
      </c>
      <c r="H7" s="83">
        <v>10</v>
      </c>
      <c r="I7" s="84">
        <v>1</v>
      </c>
      <c r="J7" s="79" t="s">
        <v>35</v>
      </c>
      <c r="K7" s="85">
        <v>1</v>
      </c>
      <c r="L7" s="81">
        <v>6</v>
      </c>
      <c r="M7" s="82">
        <v>9</v>
      </c>
      <c r="N7" s="81">
        <v>15</v>
      </c>
      <c r="O7" s="84">
        <v>9</v>
      </c>
      <c r="P7" s="82">
        <v>9</v>
      </c>
      <c r="Q7" s="85">
        <v>18</v>
      </c>
      <c r="R7" s="78">
        <v>1615</v>
      </c>
      <c r="S7" s="79">
        <v>1700</v>
      </c>
      <c r="T7" s="80">
        <f t="shared" ref="T7:T19" si="1">SUM(R7:S7)</f>
        <v>3315</v>
      </c>
      <c r="U7" s="78">
        <v>4</v>
      </c>
      <c r="V7" s="86" t="s">
        <v>46</v>
      </c>
      <c r="W7" s="87">
        <v>838</v>
      </c>
    </row>
    <row r="8" spans="1:46">
      <c r="A8" s="88">
        <v>2</v>
      </c>
      <c r="B8" s="89" t="s">
        <v>17</v>
      </c>
      <c r="C8" s="90">
        <v>1521</v>
      </c>
      <c r="D8" s="91">
        <v>1535</v>
      </c>
      <c r="E8" s="92">
        <f t="shared" si="0"/>
        <v>3056</v>
      </c>
      <c r="F8" s="93">
        <v>3</v>
      </c>
      <c r="G8" s="91">
        <v>1</v>
      </c>
      <c r="H8" s="93">
        <v>4</v>
      </c>
      <c r="I8" s="94">
        <v>2</v>
      </c>
      <c r="J8" s="91" t="s">
        <v>35</v>
      </c>
      <c r="K8" s="95">
        <v>2</v>
      </c>
      <c r="L8" s="96">
        <v>2</v>
      </c>
      <c r="M8" s="97">
        <v>5</v>
      </c>
      <c r="N8" s="96">
        <v>7</v>
      </c>
      <c r="O8" s="94">
        <v>4</v>
      </c>
      <c r="P8" s="97">
        <v>8</v>
      </c>
      <c r="Q8" s="95">
        <v>12</v>
      </c>
      <c r="R8" s="90">
        <v>1520</v>
      </c>
      <c r="S8" s="91">
        <v>1533</v>
      </c>
      <c r="T8" s="92">
        <f t="shared" si="1"/>
        <v>3053</v>
      </c>
      <c r="U8" s="90">
        <v>5</v>
      </c>
      <c r="V8" s="98" t="s">
        <v>49</v>
      </c>
      <c r="W8" s="99">
        <v>988</v>
      </c>
    </row>
    <row r="9" spans="1:46">
      <c r="A9" s="88">
        <v>3</v>
      </c>
      <c r="B9" s="89" t="s">
        <v>18</v>
      </c>
      <c r="C9" s="90">
        <v>1426</v>
      </c>
      <c r="D9" s="91">
        <v>1402</v>
      </c>
      <c r="E9" s="92">
        <f t="shared" si="0"/>
        <v>2828</v>
      </c>
      <c r="F9" s="96">
        <v>4</v>
      </c>
      <c r="G9" s="97">
        <v>1</v>
      </c>
      <c r="H9" s="96">
        <v>5</v>
      </c>
      <c r="I9" s="94">
        <v>2</v>
      </c>
      <c r="J9" s="97" t="s">
        <v>35</v>
      </c>
      <c r="K9" s="95">
        <v>2</v>
      </c>
      <c r="L9" s="96">
        <v>2</v>
      </c>
      <c r="M9" s="97">
        <v>1</v>
      </c>
      <c r="N9" s="93">
        <v>3</v>
      </c>
      <c r="O9" s="94">
        <v>10</v>
      </c>
      <c r="P9" s="97">
        <v>11</v>
      </c>
      <c r="Q9" s="92">
        <v>21</v>
      </c>
      <c r="R9" s="90">
        <v>1420</v>
      </c>
      <c r="S9" s="91">
        <v>1393</v>
      </c>
      <c r="T9" s="92">
        <f t="shared" si="1"/>
        <v>2813</v>
      </c>
      <c r="U9" s="90">
        <v>4</v>
      </c>
      <c r="V9" s="98" t="s">
        <v>41</v>
      </c>
      <c r="W9" s="99">
        <v>895</v>
      </c>
    </row>
    <row r="10" spans="1:46">
      <c r="A10" s="88">
        <v>4</v>
      </c>
      <c r="B10" s="89" t="s">
        <v>19</v>
      </c>
      <c r="C10" s="90">
        <v>736</v>
      </c>
      <c r="D10" s="91">
        <v>807</v>
      </c>
      <c r="E10" s="92">
        <f t="shared" si="0"/>
        <v>1543</v>
      </c>
      <c r="F10" s="93" t="s">
        <v>35</v>
      </c>
      <c r="G10" s="97">
        <v>1</v>
      </c>
      <c r="H10" s="96">
        <v>1</v>
      </c>
      <c r="I10" s="94">
        <v>1</v>
      </c>
      <c r="J10" s="97">
        <v>3</v>
      </c>
      <c r="K10" s="95">
        <v>4</v>
      </c>
      <c r="L10" s="96">
        <v>2</v>
      </c>
      <c r="M10" s="97">
        <v>4</v>
      </c>
      <c r="N10" s="96">
        <v>6</v>
      </c>
      <c r="O10" s="94">
        <v>2</v>
      </c>
      <c r="P10" s="97">
        <v>2</v>
      </c>
      <c r="Q10" s="95">
        <v>4</v>
      </c>
      <c r="R10" s="90">
        <v>735</v>
      </c>
      <c r="S10" s="91">
        <v>807</v>
      </c>
      <c r="T10" s="92">
        <f t="shared" si="1"/>
        <v>1542</v>
      </c>
      <c r="U10" s="90">
        <v>3</v>
      </c>
      <c r="V10" s="98" t="s">
        <v>36</v>
      </c>
      <c r="W10" s="99">
        <v>546</v>
      </c>
    </row>
    <row r="11" spans="1:46">
      <c r="A11" s="88">
        <v>5</v>
      </c>
      <c r="B11" s="100" t="s">
        <v>20</v>
      </c>
      <c r="C11" s="101">
        <v>1059</v>
      </c>
      <c r="D11" s="102">
        <v>1032</v>
      </c>
      <c r="E11" s="103">
        <f t="shared" si="0"/>
        <v>2091</v>
      </c>
      <c r="F11" s="104" t="s">
        <v>35</v>
      </c>
      <c r="G11" s="105" t="s">
        <v>35</v>
      </c>
      <c r="H11" s="104" t="s">
        <v>35</v>
      </c>
      <c r="I11" s="101" t="s">
        <v>35</v>
      </c>
      <c r="J11" s="105" t="s">
        <v>35</v>
      </c>
      <c r="K11" s="103" t="s">
        <v>35</v>
      </c>
      <c r="L11" s="106" t="s">
        <v>35</v>
      </c>
      <c r="M11" s="102" t="s">
        <v>35</v>
      </c>
      <c r="N11" s="106" t="s">
        <v>35</v>
      </c>
      <c r="O11" s="101" t="s">
        <v>35</v>
      </c>
      <c r="P11" s="102" t="s">
        <v>35</v>
      </c>
      <c r="Q11" s="103" t="s">
        <v>35</v>
      </c>
      <c r="R11" s="101">
        <v>1059</v>
      </c>
      <c r="S11" s="102">
        <v>1032</v>
      </c>
      <c r="T11" s="103">
        <f t="shared" si="1"/>
        <v>2091</v>
      </c>
      <c r="U11" s="90">
        <v>4</v>
      </c>
      <c r="V11" s="98" t="s">
        <v>44</v>
      </c>
      <c r="W11" s="99">
        <v>582</v>
      </c>
    </row>
    <row r="12" spans="1:46">
      <c r="A12" s="88">
        <v>6</v>
      </c>
      <c r="B12" s="89" t="s">
        <v>21</v>
      </c>
      <c r="C12" s="90">
        <v>845</v>
      </c>
      <c r="D12" s="91">
        <v>773</v>
      </c>
      <c r="E12" s="92">
        <f t="shared" si="0"/>
        <v>1618</v>
      </c>
      <c r="F12" s="96">
        <v>1</v>
      </c>
      <c r="G12" s="97">
        <v>1</v>
      </c>
      <c r="H12" s="96">
        <v>2</v>
      </c>
      <c r="I12" s="94" t="s">
        <v>35</v>
      </c>
      <c r="J12" s="91" t="s">
        <v>35</v>
      </c>
      <c r="K12" s="92" t="s">
        <v>35</v>
      </c>
      <c r="L12" s="93" t="s">
        <v>35</v>
      </c>
      <c r="M12" s="97">
        <v>1</v>
      </c>
      <c r="N12" s="96">
        <v>1</v>
      </c>
      <c r="O12" s="94">
        <v>5</v>
      </c>
      <c r="P12" s="97">
        <v>3</v>
      </c>
      <c r="Q12" s="95">
        <v>8</v>
      </c>
      <c r="R12" s="90">
        <v>841</v>
      </c>
      <c r="S12" s="91">
        <v>772</v>
      </c>
      <c r="T12" s="92">
        <f t="shared" si="1"/>
        <v>1613</v>
      </c>
      <c r="U12" s="90">
        <v>4</v>
      </c>
      <c r="V12" s="98" t="s">
        <v>40</v>
      </c>
      <c r="W12" s="99">
        <v>426</v>
      </c>
    </row>
    <row r="13" spans="1:46">
      <c r="A13" s="88">
        <v>7</v>
      </c>
      <c r="B13" s="89" t="s">
        <v>22</v>
      </c>
      <c r="C13" s="107">
        <v>521</v>
      </c>
      <c r="D13" s="97">
        <v>517</v>
      </c>
      <c r="E13" s="96">
        <f t="shared" si="0"/>
        <v>1038</v>
      </c>
      <c r="F13" s="108">
        <v>1</v>
      </c>
      <c r="G13" s="91" t="s">
        <v>35</v>
      </c>
      <c r="H13" s="109">
        <v>1</v>
      </c>
      <c r="I13" s="123" t="s">
        <v>35</v>
      </c>
      <c r="J13" s="91" t="s">
        <v>35</v>
      </c>
      <c r="K13" s="98" t="s">
        <v>35</v>
      </c>
      <c r="L13" s="107">
        <v>2</v>
      </c>
      <c r="M13" s="97">
        <v>3</v>
      </c>
      <c r="N13" s="109">
        <v>5</v>
      </c>
      <c r="O13" s="108">
        <v>2</v>
      </c>
      <c r="P13" s="97">
        <v>3</v>
      </c>
      <c r="Q13" s="110">
        <v>5</v>
      </c>
      <c r="R13" s="107">
        <v>522</v>
      </c>
      <c r="S13" s="97">
        <v>517</v>
      </c>
      <c r="T13" s="96">
        <f t="shared" si="1"/>
        <v>1039</v>
      </c>
      <c r="U13" s="90">
        <v>4</v>
      </c>
      <c r="V13" s="98" t="s">
        <v>45</v>
      </c>
      <c r="W13" s="99">
        <v>299</v>
      </c>
    </row>
    <row r="14" spans="1:46">
      <c r="A14" s="88">
        <v>8</v>
      </c>
      <c r="B14" s="89" t="s">
        <v>23</v>
      </c>
      <c r="C14" s="94">
        <v>394</v>
      </c>
      <c r="D14" s="97">
        <v>382</v>
      </c>
      <c r="E14" s="95">
        <f t="shared" si="0"/>
        <v>776</v>
      </c>
      <c r="F14" s="96">
        <v>1</v>
      </c>
      <c r="G14" s="97">
        <v>1</v>
      </c>
      <c r="H14" s="96">
        <v>2</v>
      </c>
      <c r="I14" s="94">
        <v>1</v>
      </c>
      <c r="J14" s="97" t="s">
        <v>35</v>
      </c>
      <c r="K14" s="95">
        <v>1</v>
      </c>
      <c r="L14" s="96">
        <v>3</v>
      </c>
      <c r="M14" s="97">
        <v>6</v>
      </c>
      <c r="N14" s="96">
        <v>9</v>
      </c>
      <c r="O14" s="94">
        <v>1</v>
      </c>
      <c r="P14" s="97">
        <v>3</v>
      </c>
      <c r="Q14" s="95">
        <v>4</v>
      </c>
      <c r="R14" s="94">
        <v>396</v>
      </c>
      <c r="S14" s="97">
        <v>386</v>
      </c>
      <c r="T14" s="95">
        <f t="shared" si="1"/>
        <v>782</v>
      </c>
      <c r="U14" s="90">
        <v>3</v>
      </c>
      <c r="V14" s="98" t="s">
        <v>42</v>
      </c>
      <c r="W14" s="99">
        <v>240</v>
      </c>
    </row>
    <row r="15" spans="1:46" s="74" customFormat="1">
      <c r="A15" s="88">
        <v>9</v>
      </c>
      <c r="B15" s="89" t="s">
        <v>24</v>
      </c>
      <c r="C15" s="90">
        <v>486</v>
      </c>
      <c r="D15" s="91">
        <v>428</v>
      </c>
      <c r="E15" s="92">
        <f t="shared" si="0"/>
        <v>914</v>
      </c>
      <c r="F15" s="96" t="s">
        <v>35</v>
      </c>
      <c r="G15" s="97" t="s">
        <v>35</v>
      </c>
      <c r="H15" s="110" t="s">
        <v>35</v>
      </c>
      <c r="I15" s="96" t="s">
        <v>35</v>
      </c>
      <c r="J15" s="97" t="s">
        <v>35</v>
      </c>
      <c r="K15" s="110" t="s">
        <v>35</v>
      </c>
      <c r="L15" s="96">
        <v>2</v>
      </c>
      <c r="M15" s="97">
        <v>1</v>
      </c>
      <c r="N15" s="110">
        <v>3</v>
      </c>
      <c r="O15" s="96">
        <v>3</v>
      </c>
      <c r="P15" s="97">
        <v>3</v>
      </c>
      <c r="Q15" s="96">
        <v>6</v>
      </c>
      <c r="R15" s="90">
        <v>485</v>
      </c>
      <c r="S15" s="91">
        <v>426</v>
      </c>
      <c r="T15" s="92">
        <f t="shared" si="1"/>
        <v>911</v>
      </c>
      <c r="U15" s="90">
        <v>6</v>
      </c>
      <c r="V15" s="98" t="s">
        <v>39</v>
      </c>
      <c r="W15" s="99">
        <v>288</v>
      </c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</row>
    <row r="16" spans="1:46">
      <c r="A16" s="88">
        <v>10</v>
      </c>
      <c r="B16" s="89" t="s">
        <v>25</v>
      </c>
      <c r="C16" s="90">
        <v>1461</v>
      </c>
      <c r="D16" s="91">
        <v>1495</v>
      </c>
      <c r="E16" s="92">
        <f>SUM(C16:D16)</f>
        <v>2956</v>
      </c>
      <c r="F16" s="93">
        <v>1</v>
      </c>
      <c r="G16" s="97">
        <v>2</v>
      </c>
      <c r="H16" s="96">
        <v>3</v>
      </c>
      <c r="I16" s="94">
        <v>1</v>
      </c>
      <c r="J16" s="97">
        <v>3</v>
      </c>
      <c r="K16" s="95">
        <v>4</v>
      </c>
      <c r="L16" s="93">
        <v>3</v>
      </c>
      <c r="M16" s="97">
        <v>4</v>
      </c>
      <c r="N16" s="93">
        <v>7</v>
      </c>
      <c r="O16" s="94">
        <v>3</v>
      </c>
      <c r="P16" s="97">
        <v>5</v>
      </c>
      <c r="Q16" s="95">
        <v>8</v>
      </c>
      <c r="R16" s="90">
        <v>1460</v>
      </c>
      <c r="S16" s="91">
        <v>1493</v>
      </c>
      <c r="T16" s="92">
        <f t="shared" si="1"/>
        <v>2953</v>
      </c>
      <c r="U16" s="90">
        <v>3</v>
      </c>
      <c r="V16" s="98" t="s">
        <v>43</v>
      </c>
      <c r="W16" s="99">
        <v>746</v>
      </c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</row>
    <row r="17" spans="1:23">
      <c r="A17" s="88">
        <v>11</v>
      </c>
      <c r="B17" s="89" t="s">
        <v>26</v>
      </c>
      <c r="C17" s="90">
        <v>1336</v>
      </c>
      <c r="D17" s="91">
        <v>1324</v>
      </c>
      <c r="E17" s="92">
        <f>SUM(C17:D17)</f>
        <v>2660</v>
      </c>
      <c r="F17" s="96">
        <v>6</v>
      </c>
      <c r="G17" s="97">
        <v>1</v>
      </c>
      <c r="H17" s="96">
        <v>7</v>
      </c>
      <c r="I17" s="94">
        <v>1</v>
      </c>
      <c r="J17" s="97">
        <v>1</v>
      </c>
      <c r="K17" s="95">
        <v>2</v>
      </c>
      <c r="L17" s="96">
        <v>4</v>
      </c>
      <c r="M17" s="97">
        <v>5</v>
      </c>
      <c r="N17" s="96">
        <v>9</v>
      </c>
      <c r="O17" s="94">
        <v>2</v>
      </c>
      <c r="P17" s="97">
        <v>0</v>
      </c>
      <c r="Q17" s="92">
        <v>2</v>
      </c>
      <c r="R17" s="90">
        <v>1343</v>
      </c>
      <c r="S17" s="91">
        <v>1329</v>
      </c>
      <c r="T17" s="92">
        <f t="shared" si="1"/>
        <v>2672</v>
      </c>
      <c r="U17" s="90">
        <v>4</v>
      </c>
      <c r="V17" s="98" t="s">
        <v>41</v>
      </c>
      <c r="W17" s="99">
        <v>806</v>
      </c>
    </row>
    <row r="18" spans="1:23">
      <c r="A18" s="88">
        <v>12</v>
      </c>
      <c r="B18" s="89" t="s">
        <v>27</v>
      </c>
      <c r="C18" s="90">
        <v>849</v>
      </c>
      <c r="D18" s="91">
        <v>728</v>
      </c>
      <c r="E18" s="92">
        <f>SUM(C18:D18)</f>
        <v>1577</v>
      </c>
      <c r="F18" s="93">
        <v>5</v>
      </c>
      <c r="G18" s="91">
        <v>1</v>
      </c>
      <c r="H18" s="93">
        <v>6</v>
      </c>
      <c r="I18" s="90" t="s">
        <v>35</v>
      </c>
      <c r="J18" s="91" t="s">
        <v>35</v>
      </c>
      <c r="K18" s="92" t="s">
        <v>35</v>
      </c>
      <c r="L18" s="96">
        <v>4</v>
      </c>
      <c r="M18" s="97">
        <v>3</v>
      </c>
      <c r="N18" s="96">
        <v>7</v>
      </c>
      <c r="O18" s="90" t="s">
        <v>35</v>
      </c>
      <c r="P18" s="97">
        <v>2</v>
      </c>
      <c r="Q18" s="95">
        <v>2</v>
      </c>
      <c r="R18" s="90">
        <v>858</v>
      </c>
      <c r="S18" s="91">
        <v>730</v>
      </c>
      <c r="T18" s="92">
        <f t="shared" si="1"/>
        <v>1588</v>
      </c>
      <c r="U18" s="90">
        <v>3</v>
      </c>
      <c r="V18" s="98" t="s">
        <v>38</v>
      </c>
      <c r="W18" s="99">
        <v>422</v>
      </c>
    </row>
    <row r="19" spans="1:23" ht="15.75" thickBot="1">
      <c r="A19" s="111">
        <v>13</v>
      </c>
      <c r="B19" s="112" t="s">
        <v>28</v>
      </c>
      <c r="C19" s="113">
        <v>721</v>
      </c>
      <c r="D19" s="114">
        <v>691</v>
      </c>
      <c r="E19" s="115">
        <f>SUM(C19:D19)</f>
        <v>1412</v>
      </c>
      <c r="F19" s="122" t="s">
        <v>35</v>
      </c>
      <c r="G19" s="117">
        <v>1</v>
      </c>
      <c r="H19" s="116">
        <v>1</v>
      </c>
      <c r="I19" s="118">
        <v>2</v>
      </c>
      <c r="J19" s="114" t="s">
        <v>35</v>
      </c>
      <c r="K19" s="119">
        <v>2</v>
      </c>
      <c r="L19" s="116">
        <v>6</v>
      </c>
      <c r="M19" s="114">
        <v>1</v>
      </c>
      <c r="N19" s="116">
        <v>7</v>
      </c>
      <c r="O19" s="118">
        <v>1</v>
      </c>
      <c r="P19" s="117">
        <v>1</v>
      </c>
      <c r="Q19" s="119">
        <v>2</v>
      </c>
      <c r="R19" s="113">
        <v>724</v>
      </c>
      <c r="S19" s="114">
        <v>692</v>
      </c>
      <c r="T19" s="115">
        <f t="shared" si="1"/>
        <v>1416</v>
      </c>
      <c r="U19" s="113">
        <v>4</v>
      </c>
      <c r="V19" s="120" t="s">
        <v>37</v>
      </c>
      <c r="W19" s="121">
        <v>403</v>
      </c>
    </row>
    <row r="20" spans="1:23" ht="15.75" thickBot="1">
      <c r="A20" s="171" t="s">
        <v>47</v>
      </c>
      <c r="B20" s="172"/>
      <c r="C20" s="42">
        <f>SUM(C7:C19)</f>
        <v>12969</v>
      </c>
      <c r="D20" s="43">
        <f>SUM(D7:D19)</f>
        <v>12809</v>
      </c>
      <c r="E20" s="44">
        <f>SUM(E7:E19)</f>
        <v>25778</v>
      </c>
      <c r="F20" s="45">
        <f t="shared" ref="F20:T20" si="2">SUM(F7:F19)</f>
        <v>27</v>
      </c>
      <c r="G20" s="43">
        <f t="shared" si="2"/>
        <v>15</v>
      </c>
      <c r="H20" s="46">
        <f t="shared" si="2"/>
        <v>42</v>
      </c>
      <c r="I20" s="42">
        <f t="shared" si="2"/>
        <v>11</v>
      </c>
      <c r="J20" s="43">
        <f t="shared" si="2"/>
        <v>7</v>
      </c>
      <c r="K20" s="44">
        <f t="shared" si="2"/>
        <v>18</v>
      </c>
      <c r="L20" s="45">
        <f t="shared" si="2"/>
        <v>36</v>
      </c>
      <c r="M20" s="43">
        <f t="shared" si="2"/>
        <v>43</v>
      </c>
      <c r="N20" s="46">
        <f t="shared" si="2"/>
        <v>79</v>
      </c>
      <c r="O20" s="42">
        <f t="shared" si="2"/>
        <v>42</v>
      </c>
      <c r="P20" s="43">
        <f t="shared" si="2"/>
        <v>50</v>
      </c>
      <c r="Q20" s="44">
        <f t="shared" si="2"/>
        <v>92</v>
      </c>
      <c r="R20" s="42">
        <f t="shared" si="2"/>
        <v>12978</v>
      </c>
      <c r="S20" s="43">
        <f t="shared" si="2"/>
        <v>12810</v>
      </c>
      <c r="T20" s="44">
        <f t="shared" si="2"/>
        <v>25788</v>
      </c>
      <c r="U20" s="42">
        <f>SUM(U7:U19)</f>
        <v>51</v>
      </c>
      <c r="V20" s="48">
        <v>31.094999999999999</v>
      </c>
      <c r="W20" s="47">
        <f>SUM(W7:W19)</f>
        <v>7479</v>
      </c>
    </row>
    <row r="21" spans="1:23" ht="15.75" thickTop="1">
      <c r="C21" s="63"/>
      <c r="D21" s="63"/>
      <c r="E21" s="63"/>
    </row>
    <row r="22" spans="1:23" ht="15.75">
      <c r="R22" s="4"/>
      <c r="S22" s="4"/>
      <c r="T22" s="4"/>
      <c r="U22" s="4"/>
    </row>
    <row r="23" spans="1:23" ht="15.75">
      <c r="R23" s="4" t="s">
        <v>108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57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W5:W6"/>
    <mergeCell ref="O5:O6"/>
    <mergeCell ref="R5:R6"/>
    <mergeCell ref="S5:S6"/>
    <mergeCell ref="T5:T6"/>
    <mergeCell ref="U5:U6"/>
  </mergeCells>
  <pageMargins left="0.62" right="0.18" top="0.28999999999999998" bottom="0.33" header="0.3" footer="0.3"/>
  <pageSetup paperSize="5" orientation="landscape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activeCell="O25" sqref="O25"/>
    </sheetView>
  </sheetViews>
  <sheetFormatPr defaultRowHeight="15"/>
  <cols>
    <col min="1" max="1" width="4.28515625" customWidth="1"/>
    <col min="2" max="2" width="15.7109375" customWidth="1"/>
    <col min="3" max="5" width="6.85546875" customWidth="1"/>
    <col min="6" max="17" width="5.28515625" customWidth="1"/>
    <col min="18" max="20" width="7.42578125" customWidth="1"/>
    <col min="21" max="21" width="5.28515625" customWidth="1"/>
    <col min="23" max="23" width="6.140625" customWidth="1"/>
  </cols>
  <sheetData>
    <row r="1" spans="1:23" ht="18.7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3" ht="18.75">
      <c r="A2" s="201" t="s">
        <v>109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23" ht="15.75" thickBot="1"/>
    <row r="4" spans="1:23" ht="16.5" thickTop="1" thickBot="1">
      <c r="A4" s="184" t="s">
        <v>1</v>
      </c>
      <c r="B4" s="187" t="s">
        <v>2</v>
      </c>
      <c r="C4" s="181" t="s">
        <v>53</v>
      </c>
      <c r="D4" s="183"/>
      <c r="E4" s="182"/>
      <c r="F4" s="183" t="s">
        <v>6</v>
      </c>
      <c r="G4" s="183"/>
      <c r="H4" s="183"/>
      <c r="I4" s="181" t="s">
        <v>29</v>
      </c>
      <c r="J4" s="183"/>
      <c r="K4" s="182"/>
      <c r="L4" s="183" t="s">
        <v>7</v>
      </c>
      <c r="M4" s="183"/>
      <c r="N4" s="183"/>
      <c r="O4" s="181" t="s">
        <v>8</v>
      </c>
      <c r="P4" s="183"/>
      <c r="Q4" s="182"/>
      <c r="R4" s="181" t="s">
        <v>9</v>
      </c>
      <c r="S4" s="183"/>
      <c r="T4" s="182"/>
      <c r="U4" s="181" t="s">
        <v>10</v>
      </c>
      <c r="V4" s="182"/>
      <c r="W4" s="1" t="s">
        <v>14</v>
      </c>
    </row>
    <row r="5" spans="1:23">
      <c r="A5" s="185"/>
      <c r="B5" s="188"/>
      <c r="C5" s="190" t="s">
        <v>3</v>
      </c>
      <c r="D5" s="192" t="s">
        <v>4</v>
      </c>
      <c r="E5" s="194" t="s">
        <v>5</v>
      </c>
      <c r="F5" s="196" t="s">
        <v>3</v>
      </c>
      <c r="G5" s="192" t="s">
        <v>4</v>
      </c>
      <c r="H5" s="196" t="s">
        <v>5</v>
      </c>
      <c r="I5" s="198" t="s">
        <v>3</v>
      </c>
      <c r="J5" s="192" t="s">
        <v>4</v>
      </c>
      <c r="K5" s="202" t="s">
        <v>5</v>
      </c>
      <c r="L5" s="196" t="s">
        <v>3</v>
      </c>
      <c r="M5" s="192" t="s">
        <v>4</v>
      </c>
      <c r="N5" s="196" t="s">
        <v>5</v>
      </c>
      <c r="O5" s="198" t="s">
        <v>3</v>
      </c>
      <c r="P5" s="192" t="s">
        <v>4</v>
      </c>
      <c r="Q5" s="202" t="s">
        <v>5</v>
      </c>
      <c r="R5" s="198" t="s">
        <v>3</v>
      </c>
      <c r="S5" s="192" t="s">
        <v>4</v>
      </c>
      <c r="T5" s="202" t="s">
        <v>5</v>
      </c>
      <c r="U5" s="198" t="s">
        <v>11</v>
      </c>
      <c r="V5" s="2" t="s">
        <v>12</v>
      </c>
      <c r="W5" s="199" t="s">
        <v>15</v>
      </c>
    </row>
    <row r="6" spans="1:23" ht="15.75" thickBot="1">
      <c r="A6" s="186"/>
      <c r="B6" s="189"/>
      <c r="C6" s="191"/>
      <c r="D6" s="193"/>
      <c r="E6" s="195"/>
      <c r="F6" s="197"/>
      <c r="G6" s="193"/>
      <c r="H6" s="197"/>
      <c r="I6" s="191"/>
      <c r="J6" s="193"/>
      <c r="K6" s="195"/>
      <c r="L6" s="197"/>
      <c r="M6" s="193"/>
      <c r="N6" s="197"/>
      <c r="O6" s="191"/>
      <c r="P6" s="193"/>
      <c r="Q6" s="195"/>
      <c r="R6" s="191"/>
      <c r="S6" s="193"/>
      <c r="T6" s="195"/>
      <c r="U6" s="191"/>
      <c r="V6" s="3" t="s">
        <v>13</v>
      </c>
      <c r="W6" s="200"/>
    </row>
    <row r="7" spans="1:23" ht="15.75" thickTop="1">
      <c r="A7" s="76">
        <v>1</v>
      </c>
      <c r="B7" s="77" t="s">
        <v>16</v>
      </c>
      <c r="C7" s="78">
        <v>1615</v>
      </c>
      <c r="D7" s="79">
        <v>1700</v>
      </c>
      <c r="E7" s="80">
        <f t="shared" ref="E7:E19" si="0">SUM(C7:D7)</f>
        <v>3315</v>
      </c>
      <c r="F7" s="81" t="s">
        <v>35</v>
      </c>
      <c r="G7" s="82" t="s">
        <v>35</v>
      </c>
      <c r="H7" s="81" t="s">
        <v>35</v>
      </c>
      <c r="I7" s="84">
        <v>2</v>
      </c>
      <c r="J7" s="79">
        <v>3</v>
      </c>
      <c r="K7" s="85">
        <v>5</v>
      </c>
      <c r="L7" s="81">
        <v>2</v>
      </c>
      <c r="M7" s="82">
        <v>8</v>
      </c>
      <c r="N7" s="81">
        <v>10</v>
      </c>
      <c r="O7" s="84">
        <v>6</v>
      </c>
      <c r="P7" s="82">
        <v>8</v>
      </c>
      <c r="Q7" s="85">
        <v>14</v>
      </c>
      <c r="R7" s="78">
        <v>1609</v>
      </c>
      <c r="S7" s="79">
        <v>1697</v>
      </c>
      <c r="T7" s="80">
        <f>SUM(R7:S7)</f>
        <v>3306</v>
      </c>
      <c r="U7" s="78">
        <v>4</v>
      </c>
      <c r="V7" s="86" t="s">
        <v>46</v>
      </c>
      <c r="W7" s="87">
        <v>836</v>
      </c>
    </row>
    <row r="8" spans="1:23">
      <c r="A8" s="88">
        <v>2</v>
      </c>
      <c r="B8" s="89" t="s">
        <v>17</v>
      </c>
      <c r="C8" s="90">
        <v>1520</v>
      </c>
      <c r="D8" s="91">
        <v>1533</v>
      </c>
      <c r="E8" s="92">
        <f t="shared" si="0"/>
        <v>3053</v>
      </c>
      <c r="F8" s="93">
        <v>1</v>
      </c>
      <c r="G8" s="91">
        <v>5</v>
      </c>
      <c r="H8" s="93">
        <v>6</v>
      </c>
      <c r="I8" s="94" t="s">
        <v>35</v>
      </c>
      <c r="J8" s="91">
        <v>1</v>
      </c>
      <c r="K8" s="95">
        <v>1</v>
      </c>
      <c r="L8" s="96">
        <v>1</v>
      </c>
      <c r="M8" s="97">
        <v>6</v>
      </c>
      <c r="N8" s="96">
        <v>7</v>
      </c>
      <c r="O8" s="94">
        <v>2</v>
      </c>
      <c r="P8" s="97">
        <v>2</v>
      </c>
      <c r="Q8" s="95">
        <v>4</v>
      </c>
      <c r="R8" s="90">
        <v>1520</v>
      </c>
      <c r="S8" s="91">
        <v>1541</v>
      </c>
      <c r="T8" s="92">
        <f>SUM(R8:S8)</f>
        <v>3061</v>
      </c>
      <c r="U8" s="90">
        <v>5</v>
      </c>
      <c r="V8" s="98" t="s">
        <v>49</v>
      </c>
      <c r="W8" s="99">
        <v>989</v>
      </c>
    </row>
    <row r="9" spans="1:23">
      <c r="A9" s="88">
        <v>3</v>
      </c>
      <c r="B9" s="89" t="s">
        <v>18</v>
      </c>
      <c r="C9" s="90">
        <v>1420</v>
      </c>
      <c r="D9" s="91">
        <v>1393</v>
      </c>
      <c r="E9" s="92">
        <f t="shared" si="0"/>
        <v>2813</v>
      </c>
      <c r="F9" s="96" t="s">
        <v>35</v>
      </c>
      <c r="G9" s="97">
        <v>2</v>
      </c>
      <c r="H9" s="96">
        <v>2</v>
      </c>
      <c r="I9" s="94">
        <v>1</v>
      </c>
      <c r="J9" s="97">
        <v>2</v>
      </c>
      <c r="K9" s="95">
        <v>3</v>
      </c>
      <c r="L9" s="96">
        <v>2</v>
      </c>
      <c r="M9" s="97">
        <v>2</v>
      </c>
      <c r="N9" s="93">
        <v>4</v>
      </c>
      <c r="O9" s="94">
        <v>1</v>
      </c>
      <c r="P9" s="97">
        <v>1</v>
      </c>
      <c r="Q9" s="92">
        <v>2</v>
      </c>
      <c r="R9" s="90">
        <v>1420</v>
      </c>
      <c r="S9" s="91">
        <v>1394</v>
      </c>
      <c r="T9" s="92">
        <f>SUM(R9:S9)</f>
        <v>2814</v>
      </c>
      <c r="U9" s="90">
        <v>4</v>
      </c>
      <c r="V9" s="98" t="s">
        <v>41</v>
      </c>
      <c r="W9" s="99">
        <v>893</v>
      </c>
    </row>
    <row r="10" spans="1:23">
      <c r="A10" s="88">
        <v>4</v>
      </c>
      <c r="B10" s="89" t="s">
        <v>19</v>
      </c>
      <c r="C10" s="90">
        <v>735</v>
      </c>
      <c r="D10" s="91">
        <v>807</v>
      </c>
      <c r="E10" s="92">
        <f t="shared" si="0"/>
        <v>1542</v>
      </c>
      <c r="F10" s="96" t="s">
        <v>35</v>
      </c>
      <c r="G10" s="97" t="s">
        <v>35</v>
      </c>
      <c r="H10" s="96" t="s">
        <v>35</v>
      </c>
      <c r="I10" s="94">
        <v>1</v>
      </c>
      <c r="J10" s="97">
        <v>2</v>
      </c>
      <c r="K10" s="95">
        <v>3</v>
      </c>
      <c r="L10" s="96">
        <v>1</v>
      </c>
      <c r="M10" s="97">
        <v>1</v>
      </c>
      <c r="N10" s="96">
        <v>2</v>
      </c>
      <c r="O10" s="94">
        <v>3</v>
      </c>
      <c r="P10" s="97">
        <v>3</v>
      </c>
      <c r="Q10" s="95">
        <v>6</v>
      </c>
      <c r="R10" s="90">
        <v>732</v>
      </c>
      <c r="S10" s="91">
        <v>803</v>
      </c>
      <c r="T10" s="92">
        <f>SUM(R10:S10)</f>
        <v>1535</v>
      </c>
      <c r="U10" s="90">
        <v>3</v>
      </c>
      <c r="V10" s="98" t="s">
        <v>36</v>
      </c>
      <c r="W10" s="99">
        <v>544</v>
      </c>
    </row>
    <row r="11" spans="1:23">
      <c r="A11" s="88">
        <v>5</v>
      </c>
      <c r="B11" s="100" t="s">
        <v>20</v>
      </c>
      <c r="C11" s="101">
        <v>1059</v>
      </c>
      <c r="D11" s="102">
        <v>1032</v>
      </c>
      <c r="E11" s="103">
        <f t="shared" si="0"/>
        <v>2091</v>
      </c>
      <c r="F11" s="104" t="s">
        <v>35</v>
      </c>
      <c r="G11" s="105" t="s">
        <v>35</v>
      </c>
      <c r="H11" s="104" t="s">
        <v>35</v>
      </c>
      <c r="I11" s="124" t="s">
        <v>35</v>
      </c>
      <c r="J11" s="105" t="s">
        <v>35</v>
      </c>
      <c r="K11" s="125" t="s">
        <v>35</v>
      </c>
      <c r="L11" s="104" t="s">
        <v>35</v>
      </c>
      <c r="M11" s="105" t="s">
        <v>35</v>
      </c>
      <c r="N11" s="104" t="s">
        <v>35</v>
      </c>
      <c r="O11" s="124" t="s">
        <v>35</v>
      </c>
      <c r="P11" s="105" t="s">
        <v>35</v>
      </c>
      <c r="Q11" s="125" t="s">
        <v>35</v>
      </c>
      <c r="R11" s="101">
        <v>1059</v>
      </c>
      <c r="S11" s="102">
        <v>1032</v>
      </c>
      <c r="T11" s="103">
        <f>SUM(R11:S11)</f>
        <v>2091</v>
      </c>
      <c r="U11" s="90">
        <v>4</v>
      </c>
      <c r="V11" s="98" t="s">
        <v>44</v>
      </c>
      <c r="W11" s="99">
        <v>582</v>
      </c>
    </row>
    <row r="12" spans="1:23">
      <c r="A12" s="88">
        <v>6</v>
      </c>
      <c r="B12" s="89" t="s">
        <v>21</v>
      </c>
      <c r="C12" s="90">
        <v>841</v>
      </c>
      <c r="D12" s="91">
        <v>772</v>
      </c>
      <c r="E12" s="92">
        <f t="shared" si="0"/>
        <v>1613</v>
      </c>
      <c r="F12" s="96" t="s">
        <v>35</v>
      </c>
      <c r="G12" s="97">
        <v>2</v>
      </c>
      <c r="H12" s="96">
        <v>2</v>
      </c>
      <c r="I12" s="94" t="s">
        <v>35</v>
      </c>
      <c r="J12" s="91">
        <v>2</v>
      </c>
      <c r="K12" s="92">
        <v>2</v>
      </c>
      <c r="L12" s="93">
        <v>3</v>
      </c>
      <c r="M12" s="97">
        <v>4</v>
      </c>
      <c r="N12" s="96">
        <v>7</v>
      </c>
      <c r="O12" s="94">
        <v>2</v>
      </c>
      <c r="P12" s="97">
        <v>1</v>
      </c>
      <c r="Q12" s="95">
        <v>3</v>
      </c>
      <c r="R12" s="90">
        <v>842</v>
      </c>
      <c r="S12" s="91">
        <v>775</v>
      </c>
      <c r="T12" s="92">
        <f t="shared" ref="T12:T19" si="1">SUM(R12:S12)</f>
        <v>1617</v>
      </c>
      <c r="U12" s="90">
        <v>4</v>
      </c>
      <c r="V12" s="98" t="s">
        <v>40</v>
      </c>
      <c r="W12" s="99">
        <v>429</v>
      </c>
    </row>
    <row r="13" spans="1:23">
      <c r="A13" s="88">
        <v>7</v>
      </c>
      <c r="B13" s="89" t="s">
        <v>22</v>
      </c>
      <c r="C13" s="107">
        <v>522</v>
      </c>
      <c r="D13" s="97">
        <v>517</v>
      </c>
      <c r="E13" s="96">
        <f t="shared" si="0"/>
        <v>1039</v>
      </c>
      <c r="F13" s="108">
        <v>2</v>
      </c>
      <c r="G13" s="91">
        <v>1</v>
      </c>
      <c r="H13" s="109">
        <v>3</v>
      </c>
      <c r="I13" s="108" t="s">
        <v>35</v>
      </c>
      <c r="J13" s="97" t="s">
        <v>35</v>
      </c>
      <c r="K13" s="110" t="s">
        <v>35</v>
      </c>
      <c r="L13" s="107">
        <v>1</v>
      </c>
      <c r="M13" s="97">
        <v>3</v>
      </c>
      <c r="N13" s="109">
        <v>4</v>
      </c>
      <c r="O13" s="108">
        <v>1</v>
      </c>
      <c r="P13" s="97" t="s">
        <v>35</v>
      </c>
      <c r="Q13" s="110">
        <v>1</v>
      </c>
      <c r="R13" s="107">
        <v>524</v>
      </c>
      <c r="S13" s="97">
        <v>521</v>
      </c>
      <c r="T13" s="96">
        <f t="shared" si="1"/>
        <v>1045</v>
      </c>
      <c r="U13" s="90">
        <v>4</v>
      </c>
      <c r="V13" s="98" t="s">
        <v>45</v>
      </c>
      <c r="W13" s="99">
        <v>301</v>
      </c>
    </row>
    <row r="14" spans="1:23">
      <c r="A14" s="88">
        <v>8</v>
      </c>
      <c r="B14" s="89" t="s">
        <v>23</v>
      </c>
      <c r="C14" s="94">
        <v>396</v>
      </c>
      <c r="D14" s="97">
        <v>386</v>
      </c>
      <c r="E14" s="95">
        <f t="shared" si="0"/>
        <v>782</v>
      </c>
      <c r="F14" s="96" t="s">
        <v>35</v>
      </c>
      <c r="G14" s="97" t="s">
        <v>35</v>
      </c>
      <c r="H14" s="96" t="s">
        <v>35</v>
      </c>
      <c r="I14" s="94" t="s">
        <v>35</v>
      </c>
      <c r="J14" s="97" t="s">
        <v>35</v>
      </c>
      <c r="K14" s="95" t="s">
        <v>35</v>
      </c>
      <c r="L14" s="96">
        <v>1</v>
      </c>
      <c r="M14" s="97">
        <v>5</v>
      </c>
      <c r="N14" s="96">
        <v>6</v>
      </c>
      <c r="O14" s="94" t="s">
        <v>35</v>
      </c>
      <c r="P14" s="97" t="s">
        <v>35</v>
      </c>
      <c r="Q14" s="95" t="s">
        <v>35</v>
      </c>
      <c r="R14" s="94">
        <v>397</v>
      </c>
      <c r="S14" s="97">
        <v>391</v>
      </c>
      <c r="T14" s="95">
        <f t="shared" si="1"/>
        <v>788</v>
      </c>
      <c r="U14" s="90">
        <v>3</v>
      </c>
      <c r="V14" s="98" t="s">
        <v>42</v>
      </c>
      <c r="W14" s="99">
        <v>251</v>
      </c>
    </row>
    <row r="15" spans="1:23">
      <c r="A15" s="88">
        <v>9</v>
      </c>
      <c r="B15" s="89" t="s">
        <v>24</v>
      </c>
      <c r="C15" s="90">
        <v>485</v>
      </c>
      <c r="D15" s="91">
        <v>426</v>
      </c>
      <c r="E15" s="92">
        <f t="shared" si="0"/>
        <v>911</v>
      </c>
      <c r="F15" s="96" t="s">
        <v>35</v>
      </c>
      <c r="G15" s="97" t="s">
        <v>35</v>
      </c>
      <c r="H15" s="110" t="s">
        <v>35</v>
      </c>
      <c r="I15" s="96" t="s">
        <v>35</v>
      </c>
      <c r="J15" s="97">
        <v>1</v>
      </c>
      <c r="K15" s="110">
        <v>1</v>
      </c>
      <c r="L15" s="96">
        <v>3</v>
      </c>
      <c r="M15" s="97">
        <v>3</v>
      </c>
      <c r="N15" s="110">
        <v>6</v>
      </c>
      <c r="O15" s="96">
        <v>4</v>
      </c>
      <c r="P15" s="97">
        <v>7</v>
      </c>
      <c r="Q15" s="96">
        <v>11</v>
      </c>
      <c r="R15" s="90">
        <v>484</v>
      </c>
      <c r="S15" s="91">
        <v>421</v>
      </c>
      <c r="T15" s="92">
        <f t="shared" si="1"/>
        <v>905</v>
      </c>
      <c r="U15" s="90">
        <v>6</v>
      </c>
      <c r="V15" s="98" t="s">
        <v>39</v>
      </c>
      <c r="W15" s="99">
        <v>287</v>
      </c>
    </row>
    <row r="16" spans="1:23">
      <c r="A16" s="88">
        <v>10</v>
      </c>
      <c r="B16" s="89" t="s">
        <v>25</v>
      </c>
      <c r="C16" s="90">
        <v>1460</v>
      </c>
      <c r="D16" s="91">
        <v>1493</v>
      </c>
      <c r="E16" s="92">
        <f t="shared" si="0"/>
        <v>2953</v>
      </c>
      <c r="F16" s="93">
        <v>1</v>
      </c>
      <c r="G16" s="97">
        <v>2</v>
      </c>
      <c r="H16" s="96">
        <v>3</v>
      </c>
      <c r="I16" s="94">
        <v>1</v>
      </c>
      <c r="J16" s="97">
        <v>2</v>
      </c>
      <c r="K16" s="95">
        <v>3</v>
      </c>
      <c r="L16" s="93">
        <v>4</v>
      </c>
      <c r="M16" s="97">
        <v>8</v>
      </c>
      <c r="N16" s="93">
        <v>12</v>
      </c>
      <c r="O16" s="94">
        <v>8</v>
      </c>
      <c r="P16" s="97">
        <v>5</v>
      </c>
      <c r="Q16" s="95">
        <v>13</v>
      </c>
      <c r="R16" s="90">
        <v>1456</v>
      </c>
      <c r="S16" s="91">
        <v>1496</v>
      </c>
      <c r="T16" s="92">
        <f t="shared" si="1"/>
        <v>2952</v>
      </c>
      <c r="U16" s="90">
        <v>3</v>
      </c>
      <c r="V16" s="98" t="s">
        <v>43</v>
      </c>
      <c r="W16" s="99">
        <v>749</v>
      </c>
    </row>
    <row r="17" spans="1:23">
      <c r="A17" s="88">
        <v>11</v>
      </c>
      <c r="B17" s="89" t="s">
        <v>26</v>
      </c>
      <c r="C17" s="90">
        <v>1343</v>
      </c>
      <c r="D17" s="91">
        <v>1329</v>
      </c>
      <c r="E17" s="92">
        <f t="shared" si="0"/>
        <v>2672</v>
      </c>
      <c r="F17" s="96">
        <v>2</v>
      </c>
      <c r="G17" s="97">
        <v>1</v>
      </c>
      <c r="H17" s="96">
        <v>3</v>
      </c>
      <c r="I17" s="94" t="s">
        <v>35</v>
      </c>
      <c r="J17" s="97">
        <v>1</v>
      </c>
      <c r="K17" s="95">
        <v>1</v>
      </c>
      <c r="L17" s="96">
        <v>1</v>
      </c>
      <c r="M17" s="97">
        <v>1</v>
      </c>
      <c r="N17" s="96">
        <v>2</v>
      </c>
      <c r="O17" s="94">
        <v>1</v>
      </c>
      <c r="P17" s="97">
        <v>2</v>
      </c>
      <c r="Q17" s="92">
        <v>3</v>
      </c>
      <c r="R17" s="90">
        <v>1345</v>
      </c>
      <c r="S17" s="91">
        <v>1328</v>
      </c>
      <c r="T17" s="92">
        <f t="shared" si="1"/>
        <v>2673</v>
      </c>
      <c r="U17" s="90">
        <v>4</v>
      </c>
      <c r="V17" s="98" t="s">
        <v>41</v>
      </c>
      <c r="W17" s="99">
        <v>808</v>
      </c>
    </row>
    <row r="18" spans="1:23">
      <c r="A18" s="88">
        <v>12</v>
      </c>
      <c r="B18" s="89" t="s">
        <v>27</v>
      </c>
      <c r="C18" s="90">
        <v>858</v>
      </c>
      <c r="D18" s="91">
        <v>730</v>
      </c>
      <c r="E18" s="92">
        <f t="shared" si="0"/>
        <v>1588</v>
      </c>
      <c r="F18" s="96" t="s">
        <v>35</v>
      </c>
      <c r="G18" s="97" t="s">
        <v>35</v>
      </c>
      <c r="H18" s="96" t="s">
        <v>35</v>
      </c>
      <c r="I18" s="94" t="s">
        <v>35</v>
      </c>
      <c r="J18" s="97" t="s">
        <v>35</v>
      </c>
      <c r="K18" s="95" t="s">
        <v>35</v>
      </c>
      <c r="L18" s="96">
        <v>1</v>
      </c>
      <c r="M18" s="97">
        <v>2</v>
      </c>
      <c r="N18" s="96">
        <v>3</v>
      </c>
      <c r="O18" s="90">
        <v>6</v>
      </c>
      <c r="P18" s="97">
        <v>5</v>
      </c>
      <c r="Q18" s="95">
        <v>11</v>
      </c>
      <c r="R18" s="90">
        <v>853</v>
      </c>
      <c r="S18" s="91">
        <v>727</v>
      </c>
      <c r="T18" s="92">
        <f t="shared" si="1"/>
        <v>1580</v>
      </c>
      <c r="U18" s="90">
        <v>3</v>
      </c>
      <c r="V18" s="98" t="s">
        <v>38</v>
      </c>
      <c r="W18" s="99">
        <v>421</v>
      </c>
    </row>
    <row r="19" spans="1:23" ht="15.75" thickBot="1">
      <c r="A19" s="111">
        <v>13</v>
      </c>
      <c r="B19" s="112" t="s">
        <v>28</v>
      </c>
      <c r="C19" s="113">
        <v>724</v>
      </c>
      <c r="D19" s="114">
        <v>692</v>
      </c>
      <c r="E19" s="115">
        <f t="shared" si="0"/>
        <v>1416</v>
      </c>
      <c r="F19" s="116" t="s">
        <v>35</v>
      </c>
      <c r="G19" s="117">
        <v>1</v>
      </c>
      <c r="H19" s="116">
        <v>1</v>
      </c>
      <c r="I19" s="118">
        <v>2</v>
      </c>
      <c r="J19" s="114">
        <v>1</v>
      </c>
      <c r="K19" s="119">
        <v>3</v>
      </c>
      <c r="L19" s="116">
        <v>2</v>
      </c>
      <c r="M19" s="114">
        <v>3</v>
      </c>
      <c r="N19" s="116">
        <v>5</v>
      </c>
      <c r="O19" s="118">
        <v>3</v>
      </c>
      <c r="P19" s="117" t="s">
        <v>35</v>
      </c>
      <c r="Q19" s="119">
        <v>3</v>
      </c>
      <c r="R19" s="113">
        <v>721</v>
      </c>
      <c r="S19" s="114">
        <v>695</v>
      </c>
      <c r="T19" s="115">
        <f t="shared" si="1"/>
        <v>1416</v>
      </c>
      <c r="U19" s="113">
        <v>4</v>
      </c>
      <c r="V19" s="120" t="s">
        <v>37</v>
      </c>
      <c r="W19" s="121">
        <v>406</v>
      </c>
    </row>
    <row r="20" spans="1:23" ht="15.75" thickBot="1">
      <c r="A20" s="171" t="s">
        <v>47</v>
      </c>
      <c r="B20" s="172"/>
      <c r="C20" s="42">
        <f>SUM(C7:C19)</f>
        <v>12978</v>
      </c>
      <c r="D20" s="43">
        <f>SUM(D7:D19)</f>
        <v>12810</v>
      </c>
      <c r="E20" s="44">
        <f>SUM(E7:E19)</f>
        <v>25788</v>
      </c>
      <c r="F20" s="45">
        <f t="shared" ref="F20:T20" si="2">SUM(F7:F19)</f>
        <v>6</v>
      </c>
      <c r="G20" s="43">
        <f t="shared" si="2"/>
        <v>14</v>
      </c>
      <c r="H20" s="46">
        <f t="shared" si="2"/>
        <v>20</v>
      </c>
      <c r="I20" s="42">
        <f t="shared" si="2"/>
        <v>7</v>
      </c>
      <c r="J20" s="43">
        <f t="shared" si="2"/>
        <v>15</v>
      </c>
      <c r="K20" s="44">
        <f t="shared" si="2"/>
        <v>22</v>
      </c>
      <c r="L20" s="45">
        <f t="shared" si="2"/>
        <v>22</v>
      </c>
      <c r="M20" s="43">
        <f t="shared" si="2"/>
        <v>46</v>
      </c>
      <c r="N20" s="46">
        <f t="shared" si="2"/>
        <v>68</v>
      </c>
      <c r="O20" s="42">
        <f t="shared" si="2"/>
        <v>37</v>
      </c>
      <c r="P20" s="43">
        <f t="shared" si="2"/>
        <v>34</v>
      </c>
      <c r="Q20" s="44">
        <f t="shared" si="2"/>
        <v>71</v>
      </c>
      <c r="R20" s="42">
        <f t="shared" si="2"/>
        <v>12962</v>
      </c>
      <c r="S20" s="43">
        <f t="shared" si="2"/>
        <v>12821</v>
      </c>
      <c r="T20" s="44">
        <f t="shared" si="2"/>
        <v>25783</v>
      </c>
      <c r="U20" s="42">
        <f>SUM(U7:U19)</f>
        <v>51</v>
      </c>
      <c r="V20" s="48">
        <v>31.094999999999999</v>
      </c>
      <c r="W20" s="47">
        <f>SUM(W7:W19)</f>
        <v>7496</v>
      </c>
    </row>
    <row r="21" spans="1:23" ht="15.75" thickTop="1">
      <c r="C21" s="63"/>
      <c r="D21" s="63"/>
      <c r="E21" s="63"/>
    </row>
    <row r="22" spans="1:23" ht="15.75">
      <c r="R22" s="4"/>
      <c r="S22" s="4"/>
      <c r="T22" s="4"/>
      <c r="U22" s="4"/>
    </row>
    <row r="23" spans="1:23" ht="15.75">
      <c r="R23" s="4" t="s">
        <v>110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57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W5:W6"/>
    <mergeCell ref="O5:O6"/>
    <mergeCell ref="R5:R6"/>
    <mergeCell ref="S5:S6"/>
    <mergeCell ref="T5:T6"/>
    <mergeCell ref="U5:U6"/>
  </mergeCells>
  <pageMargins left="0.7" right="0.7" top="0.75" bottom="0.75" header="0.3" footer="0.3"/>
  <pageSetup paperSize="5" orientation="landscape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activeCell="R12" sqref="R12"/>
    </sheetView>
  </sheetViews>
  <sheetFormatPr defaultRowHeight="15"/>
  <cols>
    <col min="1" max="1" width="4" customWidth="1"/>
    <col min="2" max="2" width="15.28515625" customWidth="1"/>
    <col min="3" max="5" width="6.85546875" customWidth="1"/>
    <col min="6" max="17" width="5.42578125" customWidth="1"/>
    <col min="18" max="20" width="6.85546875" customWidth="1"/>
    <col min="21" max="21" width="4.85546875" customWidth="1"/>
    <col min="22" max="22" width="9" customWidth="1"/>
    <col min="23" max="23" width="6" customWidth="1"/>
  </cols>
  <sheetData>
    <row r="1" spans="1:23" ht="18.7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3" ht="18.75">
      <c r="A2" s="201" t="s">
        <v>111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23" ht="15.75" thickBot="1"/>
    <row r="4" spans="1:23" ht="16.5" thickTop="1" thickBot="1">
      <c r="A4" s="184" t="s">
        <v>1</v>
      </c>
      <c r="B4" s="187" t="s">
        <v>2</v>
      </c>
      <c r="C4" s="181" t="s">
        <v>53</v>
      </c>
      <c r="D4" s="183"/>
      <c r="E4" s="182"/>
      <c r="F4" s="183" t="s">
        <v>6</v>
      </c>
      <c r="G4" s="183"/>
      <c r="H4" s="183"/>
      <c r="I4" s="181" t="s">
        <v>29</v>
      </c>
      <c r="J4" s="183"/>
      <c r="K4" s="182"/>
      <c r="L4" s="183" t="s">
        <v>7</v>
      </c>
      <c r="M4" s="183"/>
      <c r="N4" s="183"/>
      <c r="O4" s="181" t="s">
        <v>8</v>
      </c>
      <c r="P4" s="183"/>
      <c r="Q4" s="182"/>
      <c r="R4" s="181" t="s">
        <v>9</v>
      </c>
      <c r="S4" s="183"/>
      <c r="T4" s="182"/>
      <c r="U4" s="181" t="s">
        <v>10</v>
      </c>
      <c r="V4" s="182"/>
      <c r="W4" s="1" t="s">
        <v>14</v>
      </c>
    </row>
    <row r="5" spans="1:23">
      <c r="A5" s="185"/>
      <c r="B5" s="188"/>
      <c r="C5" s="190" t="s">
        <v>3</v>
      </c>
      <c r="D5" s="192" t="s">
        <v>4</v>
      </c>
      <c r="E5" s="194" t="s">
        <v>5</v>
      </c>
      <c r="F5" s="196" t="s">
        <v>3</v>
      </c>
      <c r="G5" s="192" t="s">
        <v>4</v>
      </c>
      <c r="H5" s="196" t="s">
        <v>5</v>
      </c>
      <c r="I5" s="198" t="s">
        <v>3</v>
      </c>
      <c r="J5" s="192" t="s">
        <v>4</v>
      </c>
      <c r="K5" s="202" t="s">
        <v>5</v>
      </c>
      <c r="L5" s="196" t="s">
        <v>3</v>
      </c>
      <c r="M5" s="192" t="s">
        <v>4</v>
      </c>
      <c r="N5" s="196" t="s">
        <v>5</v>
      </c>
      <c r="O5" s="198" t="s">
        <v>3</v>
      </c>
      <c r="P5" s="192" t="s">
        <v>4</v>
      </c>
      <c r="Q5" s="202" t="s">
        <v>5</v>
      </c>
      <c r="R5" s="198" t="s">
        <v>3</v>
      </c>
      <c r="S5" s="192" t="s">
        <v>4</v>
      </c>
      <c r="T5" s="202" t="s">
        <v>5</v>
      </c>
      <c r="U5" s="198" t="s">
        <v>11</v>
      </c>
      <c r="V5" s="2" t="s">
        <v>12</v>
      </c>
      <c r="W5" s="199" t="s">
        <v>15</v>
      </c>
    </row>
    <row r="6" spans="1:23" ht="15.75" thickBot="1">
      <c r="A6" s="186"/>
      <c r="B6" s="189"/>
      <c r="C6" s="191"/>
      <c r="D6" s="193"/>
      <c r="E6" s="195"/>
      <c r="F6" s="197"/>
      <c r="G6" s="193"/>
      <c r="H6" s="197"/>
      <c r="I6" s="191"/>
      <c r="J6" s="193"/>
      <c r="K6" s="195"/>
      <c r="L6" s="197"/>
      <c r="M6" s="193"/>
      <c r="N6" s="197"/>
      <c r="O6" s="191"/>
      <c r="P6" s="193"/>
      <c r="Q6" s="195"/>
      <c r="R6" s="191"/>
      <c r="S6" s="193"/>
      <c r="T6" s="195"/>
      <c r="U6" s="191"/>
      <c r="V6" s="3" t="s">
        <v>13</v>
      </c>
      <c r="W6" s="200"/>
    </row>
    <row r="7" spans="1:23" ht="15.75" thickTop="1">
      <c r="A7" s="76">
        <v>1</v>
      </c>
      <c r="B7" s="77" t="s">
        <v>16</v>
      </c>
      <c r="C7" s="78">
        <v>1609</v>
      </c>
      <c r="D7" s="79">
        <v>1697</v>
      </c>
      <c r="E7" s="80">
        <f>SUM(C7:D7)</f>
        <v>3306</v>
      </c>
      <c r="F7" s="81">
        <v>4</v>
      </c>
      <c r="G7" s="82">
        <v>1</v>
      </c>
      <c r="H7" s="81">
        <v>5</v>
      </c>
      <c r="I7" s="84">
        <v>5</v>
      </c>
      <c r="J7" s="79">
        <v>2</v>
      </c>
      <c r="K7" s="85">
        <v>7</v>
      </c>
      <c r="L7" s="81" t="s">
        <v>35</v>
      </c>
      <c r="M7" s="82">
        <v>1</v>
      </c>
      <c r="N7" s="81">
        <v>1</v>
      </c>
      <c r="O7" s="84">
        <v>4</v>
      </c>
      <c r="P7" s="82">
        <v>2</v>
      </c>
      <c r="Q7" s="85">
        <v>6</v>
      </c>
      <c r="R7" s="78">
        <v>1604</v>
      </c>
      <c r="S7" s="79">
        <v>1695</v>
      </c>
      <c r="T7" s="80">
        <f>SUM(R7:S7)</f>
        <v>3299</v>
      </c>
      <c r="U7" s="78">
        <v>4</v>
      </c>
      <c r="V7" s="86" t="s">
        <v>46</v>
      </c>
      <c r="W7" s="87">
        <v>835</v>
      </c>
    </row>
    <row r="8" spans="1:23">
      <c r="A8" s="88">
        <v>2</v>
      </c>
      <c r="B8" s="89" t="s">
        <v>17</v>
      </c>
      <c r="C8" s="90">
        <v>1520</v>
      </c>
      <c r="D8" s="91">
        <v>1541</v>
      </c>
      <c r="E8" s="92">
        <f>SUM(C8:D8)</f>
        <v>3061</v>
      </c>
      <c r="F8" s="93">
        <v>1</v>
      </c>
      <c r="G8" s="91">
        <v>6</v>
      </c>
      <c r="H8" s="93">
        <v>7</v>
      </c>
      <c r="I8" s="94">
        <v>4</v>
      </c>
      <c r="J8" s="91">
        <v>3</v>
      </c>
      <c r="K8" s="95">
        <v>7</v>
      </c>
      <c r="L8" s="96">
        <v>6</v>
      </c>
      <c r="M8" s="97">
        <v>5</v>
      </c>
      <c r="N8" s="96">
        <v>11</v>
      </c>
      <c r="O8" s="94" t="s">
        <v>35</v>
      </c>
      <c r="P8" s="97">
        <v>4</v>
      </c>
      <c r="Q8" s="95">
        <v>4</v>
      </c>
      <c r="R8" s="90">
        <v>1523</v>
      </c>
      <c r="S8" s="91">
        <v>1545</v>
      </c>
      <c r="T8" s="92">
        <f>SUM(R8:S8)</f>
        <v>3068</v>
      </c>
      <c r="U8" s="90">
        <v>5</v>
      </c>
      <c r="V8" s="98" t="s">
        <v>49</v>
      </c>
      <c r="W8" s="99">
        <v>988</v>
      </c>
    </row>
    <row r="9" spans="1:23">
      <c r="A9" s="88">
        <v>3</v>
      </c>
      <c r="B9" s="89" t="s">
        <v>18</v>
      </c>
      <c r="C9" s="90">
        <v>1420</v>
      </c>
      <c r="D9" s="91">
        <v>1394</v>
      </c>
      <c r="E9" s="92">
        <f>SUM(C9:D9)</f>
        <v>2814</v>
      </c>
      <c r="F9" s="96">
        <v>1</v>
      </c>
      <c r="G9" s="97">
        <v>1</v>
      </c>
      <c r="H9" s="96">
        <v>2</v>
      </c>
      <c r="I9" s="94" t="s">
        <v>35</v>
      </c>
      <c r="J9" s="97" t="s">
        <v>35</v>
      </c>
      <c r="K9" s="95" t="s">
        <v>35</v>
      </c>
      <c r="L9" s="96">
        <v>1</v>
      </c>
      <c r="M9" s="97" t="s">
        <v>35</v>
      </c>
      <c r="N9" s="93">
        <v>1</v>
      </c>
      <c r="O9" s="94" t="s">
        <v>35</v>
      </c>
      <c r="P9" s="97" t="s">
        <v>35</v>
      </c>
      <c r="Q9" s="95" t="s">
        <v>35</v>
      </c>
      <c r="R9" s="90">
        <v>1422</v>
      </c>
      <c r="S9" s="91">
        <v>1395</v>
      </c>
      <c r="T9" s="92">
        <f>SUM(R9:S9)</f>
        <v>2817</v>
      </c>
      <c r="U9" s="90">
        <v>4</v>
      </c>
      <c r="V9" s="98" t="s">
        <v>41</v>
      </c>
      <c r="W9" s="99">
        <v>894</v>
      </c>
    </row>
    <row r="10" spans="1:23">
      <c r="A10" s="88">
        <v>4</v>
      </c>
      <c r="B10" s="89" t="s">
        <v>19</v>
      </c>
      <c r="C10" s="90">
        <v>732</v>
      </c>
      <c r="D10" s="91">
        <v>803</v>
      </c>
      <c r="E10" s="92">
        <f>SUM(C10:D10)</f>
        <v>1535</v>
      </c>
      <c r="F10" s="96" t="s">
        <v>35</v>
      </c>
      <c r="G10" s="97" t="s">
        <v>35</v>
      </c>
      <c r="H10" s="96" t="s">
        <v>35</v>
      </c>
      <c r="I10" s="94">
        <v>2</v>
      </c>
      <c r="J10" s="97">
        <v>1</v>
      </c>
      <c r="K10" s="95">
        <v>3</v>
      </c>
      <c r="L10" s="96" t="s">
        <v>35</v>
      </c>
      <c r="M10" s="97" t="s">
        <v>35</v>
      </c>
      <c r="N10" s="96" t="s">
        <v>35</v>
      </c>
      <c r="O10" s="94">
        <v>4</v>
      </c>
      <c r="P10" s="97">
        <v>3</v>
      </c>
      <c r="Q10" s="95">
        <v>7</v>
      </c>
      <c r="R10" s="90">
        <v>726</v>
      </c>
      <c r="S10" s="91">
        <v>799</v>
      </c>
      <c r="T10" s="92">
        <f>SUM(R10:S10)</f>
        <v>1525</v>
      </c>
      <c r="U10" s="90">
        <v>3</v>
      </c>
      <c r="V10" s="98" t="s">
        <v>36</v>
      </c>
      <c r="W10" s="99">
        <v>542</v>
      </c>
    </row>
    <row r="11" spans="1:23">
      <c r="A11" s="126">
        <v>5</v>
      </c>
      <c r="B11" s="127" t="s">
        <v>20</v>
      </c>
      <c r="C11" s="128">
        <v>1059</v>
      </c>
      <c r="D11" s="129">
        <v>1032</v>
      </c>
      <c r="E11" s="130">
        <f t="shared" ref="E11:E19" si="0">SUM(C11:D11)</f>
        <v>2091</v>
      </c>
      <c r="F11" s="96" t="s">
        <v>35</v>
      </c>
      <c r="G11" s="97" t="s">
        <v>35</v>
      </c>
      <c r="H11" s="96" t="s">
        <v>35</v>
      </c>
      <c r="I11" s="94" t="s">
        <v>35</v>
      </c>
      <c r="J11" s="97" t="s">
        <v>35</v>
      </c>
      <c r="K11" s="95" t="s">
        <v>35</v>
      </c>
      <c r="L11" s="131">
        <v>8</v>
      </c>
      <c r="M11" s="132">
        <v>9</v>
      </c>
      <c r="N11" s="131">
        <v>17</v>
      </c>
      <c r="O11" s="133">
        <v>2</v>
      </c>
      <c r="P11" s="132">
        <v>4</v>
      </c>
      <c r="Q11" s="134">
        <v>6</v>
      </c>
      <c r="R11" s="128">
        <v>1065</v>
      </c>
      <c r="S11" s="129">
        <v>1037</v>
      </c>
      <c r="T11" s="130">
        <f>SUM(R11:S11)</f>
        <v>2102</v>
      </c>
      <c r="U11" s="128">
        <v>4</v>
      </c>
      <c r="V11" s="135" t="s">
        <v>44</v>
      </c>
      <c r="W11" s="136">
        <v>588</v>
      </c>
    </row>
    <row r="12" spans="1:23">
      <c r="A12" s="88">
        <v>6</v>
      </c>
      <c r="B12" s="89" t="s">
        <v>21</v>
      </c>
      <c r="C12" s="90">
        <v>842</v>
      </c>
      <c r="D12" s="91">
        <v>775</v>
      </c>
      <c r="E12" s="92">
        <f t="shared" si="0"/>
        <v>1617</v>
      </c>
      <c r="F12" s="96">
        <v>1</v>
      </c>
      <c r="G12" s="97">
        <v>2</v>
      </c>
      <c r="H12" s="96">
        <v>3</v>
      </c>
      <c r="I12" s="94">
        <v>1</v>
      </c>
      <c r="J12" s="91">
        <v>2</v>
      </c>
      <c r="K12" s="92">
        <v>3</v>
      </c>
      <c r="L12" s="93">
        <v>1</v>
      </c>
      <c r="M12" s="97">
        <v>1</v>
      </c>
      <c r="N12" s="96">
        <v>2</v>
      </c>
      <c r="O12" s="94" t="s">
        <v>35</v>
      </c>
      <c r="P12" s="97">
        <v>4</v>
      </c>
      <c r="Q12" s="95">
        <v>4</v>
      </c>
      <c r="R12" s="90">
        <v>843</v>
      </c>
      <c r="S12" s="91">
        <v>772</v>
      </c>
      <c r="T12" s="92">
        <f t="shared" ref="T12:T19" si="1">SUM(R12:S12)</f>
        <v>1615</v>
      </c>
      <c r="U12" s="90">
        <v>4</v>
      </c>
      <c r="V12" s="98" t="s">
        <v>40</v>
      </c>
      <c r="W12" s="99">
        <v>430</v>
      </c>
    </row>
    <row r="13" spans="1:23">
      <c r="A13" s="88">
        <v>7</v>
      </c>
      <c r="B13" s="89" t="s">
        <v>22</v>
      </c>
      <c r="C13" s="107">
        <v>524</v>
      </c>
      <c r="D13" s="97">
        <v>521</v>
      </c>
      <c r="E13" s="96">
        <f t="shared" si="0"/>
        <v>1045</v>
      </c>
      <c r="F13" s="108">
        <v>1</v>
      </c>
      <c r="G13" s="91">
        <v>3</v>
      </c>
      <c r="H13" s="109">
        <v>4</v>
      </c>
      <c r="I13" s="108" t="s">
        <v>35</v>
      </c>
      <c r="J13" s="97">
        <v>1</v>
      </c>
      <c r="K13" s="110">
        <v>1</v>
      </c>
      <c r="L13" s="107">
        <v>3</v>
      </c>
      <c r="M13" s="97">
        <v>6</v>
      </c>
      <c r="N13" s="109">
        <v>9</v>
      </c>
      <c r="O13" s="108">
        <v>5</v>
      </c>
      <c r="P13" s="97">
        <v>5</v>
      </c>
      <c r="Q13" s="110">
        <v>10</v>
      </c>
      <c r="R13" s="107">
        <v>523</v>
      </c>
      <c r="S13" s="97">
        <v>524</v>
      </c>
      <c r="T13" s="96">
        <f t="shared" si="1"/>
        <v>1047</v>
      </c>
      <c r="U13" s="90">
        <v>4</v>
      </c>
      <c r="V13" s="98" t="s">
        <v>45</v>
      </c>
      <c r="W13" s="99">
        <v>301</v>
      </c>
    </row>
    <row r="14" spans="1:23">
      <c r="A14" s="88">
        <v>8</v>
      </c>
      <c r="B14" s="89" t="s">
        <v>23</v>
      </c>
      <c r="C14" s="94">
        <v>397</v>
      </c>
      <c r="D14" s="97">
        <v>391</v>
      </c>
      <c r="E14" s="95">
        <f t="shared" si="0"/>
        <v>788</v>
      </c>
      <c r="F14" s="96">
        <v>1</v>
      </c>
      <c r="G14" s="97">
        <v>1</v>
      </c>
      <c r="H14" s="96">
        <v>2</v>
      </c>
      <c r="I14" s="94">
        <v>1</v>
      </c>
      <c r="J14" s="97">
        <v>1</v>
      </c>
      <c r="K14" s="95">
        <v>2</v>
      </c>
      <c r="L14" s="96">
        <v>2</v>
      </c>
      <c r="M14" s="97" t="s">
        <v>35</v>
      </c>
      <c r="N14" s="96">
        <v>2</v>
      </c>
      <c r="O14" s="94">
        <v>4</v>
      </c>
      <c r="P14" s="97">
        <v>1</v>
      </c>
      <c r="Q14" s="95">
        <v>5</v>
      </c>
      <c r="R14" s="94">
        <v>395</v>
      </c>
      <c r="S14" s="97">
        <v>390</v>
      </c>
      <c r="T14" s="95">
        <f t="shared" si="1"/>
        <v>785</v>
      </c>
      <c r="U14" s="90">
        <v>3</v>
      </c>
      <c r="V14" s="98" t="s">
        <v>42</v>
      </c>
      <c r="W14" s="99">
        <v>252</v>
      </c>
    </row>
    <row r="15" spans="1:23">
      <c r="A15" s="88">
        <v>9</v>
      </c>
      <c r="B15" s="89" t="s">
        <v>24</v>
      </c>
      <c r="C15" s="90">
        <v>484</v>
      </c>
      <c r="D15" s="91">
        <v>421</v>
      </c>
      <c r="E15" s="92">
        <f t="shared" si="0"/>
        <v>905</v>
      </c>
      <c r="F15" s="96" t="s">
        <v>35</v>
      </c>
      <c r="G15" s="97" t="s">
        <v>35</v>
      </c>
      <c r="H15" s="110" t="s">
        <v>35</v>
      </c>
      <c r="I15" s="96" t="s">
        <v>35</v>
      </c>
      <c r="J15" s="97" t="s">
        <v>35</v>
      </c>
      <c r="K15" s="110" t="s">
        <v>35</v>
      </c>
      <c r="L15" s="96">
        <v>2</v>
      </c>
      <c r="M15" s="97" t="s">
        <v>35</v>
      </c>
      <c r="N15" s="110">
        <v>2</v>
      </c>
      <c r="O15" s="96" t="s">
        <v>35</v>
      </c>
      <c r="P15" s="97" t="s">
        <v>35</v>
      </c>
      <c r="Q15" s="96" t="s">
        <v>35</v>
      </c>
      <c r="R15" s="90">
        <v>486</v>
      </c>
      <c r="S15" s="91">
        <v>421</v>
      </c>
      <c r="T15" s="92">
        <f t="shared" si="1"/>
        <v>907</v>
      </c>
      <c r="U15" s="90">
        <v>6</v>
      </c>
      <c r="V15" s="98" t="s">
        <v>39</v>
      </c>
      <c r="W15" s="99">
        <v>288</v>
      </c>
    </row>
    <row r="16" spans="1:23">
      <c r="A16" s="88">
        <v>10</v>
      </c>
      <c r="B16" s="89" t="s">
        <v>25</v>
      </c>
      <c r="C16" s="90">
        <v>1456</v>
      </c>
      <c r="D16" s="91">
        <v>1496</v>
      </c>
      <c r="E16" s="92">
        <f t="shared" si="0"/>
        <v>2952</v>
      </c>
      <c r="F16" s="96" t="s">
        <v>35</v>
      </c>
      <c r="G16" s="97">
        <v>2</v>
      </c>
      <c r="H16" s="96">
        <v>2</v>
      </c>
      <c r="I16" s="94">
        <v>2</v>
      </c>
      <c r="J16" s="97">
        <v>1</v>
      </c>
      <c r="K16" s="95">
        <v>3</v>
      </c>
      <c r="L16" s="93">
        <v>6</v>
      </c>
      <c r="M16" s="97">
        <v>4</v>
      </c>
      <c r="N16" s="93">
        <v>10</v>
      </c>
      <c r="O16" s="94">
        <v>4</v>
      </c>
      <c r="P16" s="97">
        <v>7</v>
      </c>
      <c r="Q16" s="95">
        <v>11</v>
      </c>
      <c r="R16" s="90">
        <v>1456</v>
      </c>
      <c r="S16" s="91">
        <v>1494</v>
      </c>
      <c r="T16" s="92">
        <f t="shared" si="1"/>
        <v>2950</v>
      </c>
      <c r="U16" s="90">
        <v>3</v>
      </c>
      <c r="V16" s="98" t="s">
        <v>43</v>
      </c>
      <c r="W16" s="99">
        <v>746</v>
      </c>
    </row>
    <row r="17" spans="1:23">
      <c r="A17" s="88">
        <v>11</v>
      </c>
      <c r="B17" s="89" t="s">
        <v>26</v>
      </c>
      <c r="C17" s="90">
        <v>1345</v>
      </c>
      <c r="D17" s="91">
        <v>1328</v>
      </c>
      <c r="E17" s="92">
        <f t="shared" si="0"/>
        <v>2673</v>
      </c>
      <c r="F17" s="96" t="s">
        <v>35</v>
      </c>
      <c r="G17" s="97" t="s">
        <v>35</v>
      </c>
      <c r="H17" s="96" t="s">
        <v>35</v>
      </c>
      <c r="I17" s="94">
        <v>7</v>
      </c>
      <c r="J17" s="97">
        <v>1</v>
      </c>
      <c r="K17" s="95">
        <v>8</v>
      </c>
      <c r="L17" s="96">
        <v>4</v>
      </c>
      <c r="M17" s="97">
        <v>4</v>
      </c>
      <c r="N17" s="96">
        <v>8</v>
      </c>
      <c r="O17" s="94">
        <v>1</v>
      </c>
      <c r="P17" s="97">
        <v>4</v>
      </c>
      <c r="Q17" s="92">
        <v>5</v>
      </c>
      <c r="R17" s="90">
        <v>1341</v>
      </c>
      <c r="S17" s="91">
        <v>1327</v>
      </c>
      <c r="T17" s="92">
        <f t="shared" si="1"/>
        <v>2668</v>
      </c>
      <c r="U17" s="90">
        <v>4</v>
      </c>
      <c r="V17" s="98" t="s">
        <v>41</v>
      </c>
      <c r="W17" s="99">
        <v>808</v>
      </c>
    </row>
    <row r="18" spans="1:23">
      <c r="A18" s="88">
        <v>12</v>
      </c>
      <c r="B18" s="89" t="s">
        <v>27</v>
      </c>
      <c r="C18" s="90">
        <v>853</v>
      </c>
      <c r="D18" s="91">
        <v>727</v>
      </c>
      <c r="E18" s="92">
        <f t="shared" si="0"/>
        <v>1580</v>
      </c>
      <c r="F18" s="96">
        <v>4</v>
      </c>
      <c r="G18" s="97" t="s">
        <v>35</v>
      </c>
      <c r="H18" s="96">
        <v>4</v>
      </c>
      <c r="I18" s="94" t="s">
        <v>35</v>
      </c>
      <c r="J18" s="97" t="s">
        <v>35</v>
      </c>
      <c r="K18" s="95" t="s">
        <v>35</v>
      </c>
      <c r="L18" s="96" t="s">
        <v>35</v>
      </c>
      <c r="M18" s="97" t="s">
        <v>35</v>
      </c>
      <c r="N18" s="96" t="s">
        <v>35</v>
      </c>
      <c r="O18" s="90">
        <v>1</v>
      </c>
      <c r="P18" s="97" t="s">
        <v>35</v>
      </c>
      <c r="Q18" s="95">
        <v>1</v>
      </c>
      <c r="R18" s="90">
        <v>856</v>
      </c>
      <c r="S18" s="91">
        <v>727</v>
      </c>
      <c r="T18" s="92">
        <f t="shared" si="1"/>
        <v>1583</v>
      </c>
      <c r="U18" s="90">
        <v>3</v>
      </c>
      <c r="V18" s="98" t="s">
        <v>38</v>
      </c>
      <c r="W18" s="99">
        <v>421</v>
      </c>
    </row>
    <row r="19" spans="1:23" ht="15.75" thickBot="1">
      <c r="A19" s="111">
        <v>13</v>
      </c>
      <c r="B19" s="112" t="s">
        <v>28</v>
      </c>
      <c r="C19" s="113">
        <v>721</v>
      </c>
      <c r="D19" s="114">
        <v>695</v>
      </c>
      <c r="E19" s="115">
        <f t="shared" si="0"/>
        <v>1416</v>
      </c>
      <c r="F19" s="116" t="s">
        <v>35</v>
      </c>
      <c r="G19" s="117" t="s">
        <v>35</v>
      </c>
      <c r="H19" s="116" t="s">
        <v>35</v>
      </c>
      <c r="I19" s="118">
        <v>1</v>
      </c>
      <c r="J19" s="117" t="s">
        <v>35</v>
      </c>
      <c r="K19" s="119">
        <v>1</v>
      </c>
      <c r="L19" s="116">
        <v>2</v>
      </c>
      <c r="M19" s="117" t="s">
        <v>35</v>
      </c>
      <c r="N19" s="116">
        <v>2</v>
      </c>
      <c r="O19" s="118">
        <v>1</v>
      </c>
      <c r="P19" s="117">
        <v>2</v>
      </c>
      <c r="Q19" s="119">
        <v>3</v>
      </c>
      <c r="R19" s="113">
        <v>721</v>
      </c>
      <c r="S19" s="114">
        <v>693</v>
      </c>
      <c r="T19" s="115">
        <f t="shared" si="1"/>
        <v>1414</v>
      </c>
      <c r="U19" s="113">
        <v>4</v>
      </c>
      <c r="V19" s="120" t="s">
        <v>37</v>
      </c>
      <c r="W19" s="121">
        <v>408</v>
      </c>
    </row>
    <row r="20" spans="1:23" ht="15.75" thickBot="1">
      <c r="A20" s="171" t="s">
        <v>47</v>
      </c>
      <c r="B20" s="172"/>
      <c r="C20" s="42">
        <f>SUM(C7:C19)</f>
        <v>12962</v>
      </c>
      <c r="D20" s="43">
        <f>SUM(D7:D19)</f>
        <v>12821</v>
      </c>
      <c r="E20" s="44">
        <f>SUM(E7:E19)</f>
        <v>25783</v>
      </c>
      <c r="F20" s="45">
        <f t="shared" ref="F20:Q20" si="2">SUM(F7:F19)</f>
        <v>13</v>
      </c>
      <c r="G20" s="43">
        <f t="shared" si="2"/>
        <v>16</v>
      </c>
      <c r="H20" s="46">
        <f t="shared" si="2"/>
        <v>29</v>
      </c>
      <c r="I20" s="42">
        <f t="shared" si="2"/>
        <v>23</v>
      </c>
      <c r="J20" s="43">
        <f t="shared" si="2"/>
        <v>12</v>
      </c>
      <c r="K20" s="44">
        <f t="shared" si="2"/>
        <v>35</v>
      </c>
      <c r="L20" s="45">
        <f t="shared" si="2"/>
        <v>35</v>
      </c>
      <c r="M20" s="43">
        <f t="shared" si="2"/>
        <v>30</v>
      </c>
      <c r="N20" s="46">
        <f t="shared" si="2"/>
        <v>65</v>
      </c>
      <c r="O20" s="42">
        <f t="shared" si="2"/>
        <v>26</v>
      </c>
      <c r="P20" s="43">
        <f t="shared" si="2"/>
        <v>36</v>
      </c>
      <c r="Q20" s="44">
        <f t="shared" si="2"/>
        <v>62</v>
      </c>
      <c r="R20" s="42">
        <f>SUM(R7:R19)</f>
        <v>12961</v>
      </c>
      <c r="S20" s="43">
        <f>SUM(S7:S19)</f>
        <v>12819</v>
      </c>
      <c r="T20" s="44">
        <f>SUM(T7:T19)</f>
        <v>25780</v>
      </c>
      <c r="U20" s="42">
        <f>SUM(U7:U19)</f>
        <v>51</v>
      </c>
      <c r="V20" s="48">
        <v>31.094999999999999</v>
      </c>
      <c r="W20" s="47">
        <f>SUM(W7:W19)</f>
        <v>7501</v>
      </c>
    </row>
    <row r="21" spans="1:23" ht="15.75" thickTop="1">
      <c r="C21" s="63"/>
      <c r="D21" s="63"/>
      <c r="E21" s="63"/>
    </row>
    <row r="22" spans="1:23" ht="15.75">
      <c r="R22" s="4"/>
      <c r="S22" s="4"/>
      <c r="T22" s="4"/>
      <c r="U22" s="4"/>
    </row>
    <row r="23" spans="1:23" ht="15.75">
      <c r="R23" s="4" t="s">
        <v>112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57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W5:W6"/>
    <mergeCell ref="O5:O6"/>
    <mergeCell ref="R5:R6"/>
    <mergeCell ref="S5:S6"/>
    <mergeCell ref="T5:T6"/>
    <mergeCell ref="U5:U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</mergeCells>
  <pageMargins left="0.7" right="0.7" top="0.75" bottom="0.75" header="0.3" footer="0.3"/>
  <pageSetup paperSize="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0"/>
  <sheetViews>
    <sheetView topLeftCell="A14" workbookViewId="0">
      <selection activeCell="C4" sqref="C4:E4"/>
    </sheetView>
  </sheetViews>
  <sheetFormatPr defaultRowHeight="15"/>
  <cols>
    <col min="1" max="1" width="5.28515625" customWidth="1"/>
    <col min="2" max="2" width="15.42578125" customWidth="1"/>
    <col min="3" max="3" width="7.7109375" customWidth="1"/>
    <col min="4" max="4" width="7.85546875" customWidth="1"/>
    <col min="5" max="5" width="7.42578125" customWidth="1"/>
    <col min="6" max="7" width="7.140625" customWidth="1"/>
    <col min="8" max="8" width="7.28515625" customWidth="1"/>
    <col min="9" max="9" width="6.85546875" customWidth="1"/>
    <col min="10" max="10" width="7.140625" customWidth="1"/>
    <col min="11" max="11" width="7" customWidth="1"/>
    <col min="12" max="12" width="7.5703125" customWidth="1"/>
    <col min="13" max="13" width="6.85546875" customWidth="1"/>
    <col min="14" max="14" width="7" customWidth="1"/>
    <col min="15" max="15" width="7.5703125" customWidth="1"/>
    <col min="16" max="17" width="7.28515625" customWidth="1"/>
    <col min="18" max="18" width="6.85546875" customWidth="1"/>
    <col min="19" max="19" width="7" customWidth="1"/>
    <col min="20" max="20" width="6.85546875" customWidth="1"/>
    <col min="21" max="21" width="6.140625" customWidth="1"/>
    <col min="22" max="22" width="8.85546875" customWidth="1"/>
    <col min="23" max="23" width="8.28515625" customWidth="1"/>
  </cols>
  <sheetData>
    <row r="1" spans="1:23" ht="18.7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3" ht="18.75">
      <c r="A2" s="201" t="s">
        <v>30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23" ht="15.75" thickBot="1"/>
    <row r="4" spans="1:23" ht="16.5" thickTop="1" thickBot="1">
      <c r="A4" s="184" t="s">
        <v>1</v>
      </c>
      <c r="B4" s="187" t="s">
        <v>2</v>
      </c>
      <c r="C4" s="181" t="s">
        <v>53</v>
      </c>
      <c r="D4" s="183"/>
      <c r="E4" s="182"/>
      <c r="F4" s="183" t="s">
        <v>6</v>
      </c>
      <c r="G4" s="183"/>
      <c r="H4" s="183"/>
      <c r="I4" s="181" t="s">
        <v>29</v>
      </c>
      <c r="J4" s="183"/>
      <c r="K4" s="182"/>
      <c r="L4" s="183" t="s">
        <v>7</v>
      </c>
      <c r="M4" s="183"/>
      <c r="N4" s="183"/>
      <c r="O4" s="181" t="s">
        <v>8</v>
      </c>
      <c r="P4" s="183"/>
      <c r="Q4" s="182"/>
      <c r="R4" s="181" t="s">
        <v>9</v>
      </c>
      <c r="S4" s="183"/>
      <c r="T4" s="182"/>
      <c r="U4" s="181" t="s">
        <v>10</v>
      </c>
      <c r="V4" s="182"/>
      <c r="W4" s="1" t="s">
        <v>14</v>
      </c>
    </row>
    <row r="5" spans="1:23">
      <c r="A5" s="185"/>
      <c r="B5" s="188"/>
      <c r="C5" s="190" t="s">
        <v>3</v>
      </c>
      <c r="D5" s="192" t="s">
        <v>4</v>
      </c>
      <c r="E5" s="194" t="s">
        <v>5</v>
      </c>
      <c r="F5" s="196" t="s">
        <v>3</v>
      </c>
      <c r="G5" s="192" t="s">
        <v>4</v>
      </c>
      <c r="H5" s="196" t="s">
        <v>5</v>
      </c>
      <c r="I5" s="198" t="s">
        <v>3</v>
      </c>
      <c r="J5" s="192" t="s">
        <v>4</v>
      </c>
      <c r="K5" s="202" t="s">
        <v>5</v>
      </c>
      <c r="L5" s="196" t="s">
        <v>3</v>
      </c>
      <c r="M5" s="192" t="s">
        <v>4</v>
      </c>
      <c r="N5" s="196" t="s">
        <v>5</v>
      </c>
      <c r="O5" s="198" t="s">
        <v>3</v>
      </c>
      <c r="P5" s="192" t="s">
        <v>4</v>
      </c>
      <c r="Q5" s="202" t="s">
        <v>5</v>
      </c>
      <c r="R5" s="198" t="s">
        <v>3</v>
      </c>
      <c r="S5" s="192" t="s">
        <v>4</v>
      </c>
      <c r="T5" s="202" t="s">
        <v>5</v>
      </c>
      <c r="U5" s="198" t="s">
        <v>11</v>
      </c>
      <c r="V5" s="2" t="s">
        <v>12</v>
      </c>
      <c r="W5" s="199" t="s">
        <v>15</v>
      </c>
    </row>
    <row r="6" spans="1:23" ht="15.75" thickBot="1">
      <c r="A6" s="186"/>
      <c r="B6" s="189"/>
      <c r="C6" s="191"/>
      <c r="D6" s="193"/>
      <c r="E6" s="195"/>
      <c r="F6" s="197"/>
      <c r="G6" s="193"/>
      <c r="H6" s="197"/>
      <c r="I6" s="191"/>
      <c r="J6" s="193"/>
      <c r="K6" s="195"/>
      <c r="L6" s="197"/>
      <c r="M6" s="193"/>
      <c r="N6" s="197"/>
      <c r="O6" s="191"/>
      <c r="P6" s="193"/>
      <c r="Q6" s="195"/>
      <c r="R6" s="191"/>
      <c r="S6" s="193"/>
      <c r="T6" s="195"/>
      <c r="U6" s="191"/>
      <c r="V6" s="3" t="s">
        <v>13</v>
      </c>
      <c r="W6" s="200"/>
    </row>
    <row r="7" spans="1:23" ht="24" customHeight="1" thickTop="1">
      <c r="A7" s="6">
        <v>1</v>
      </c>
      <c r="B7" s="7" t="s">
        <v>16</v>
      </c>
      <c r="C7" s="12">
        <v>1642</v>
      </c>
      <c r="D7" s="13">
        <v>1720</v>
      </c>
      <c r="E7" s="14">
        <v>3362</v>
      </c>
      <c r="F7" s="15">
        <v>1</v>
      </c>
      <c r="G7" s="16">
        <v>2</v>
      </c>
      <c r="H7" s="15">
        <v>3</v>
      </c>
      <c r="I7" s="17" t="s">
        <v>35</v>
      </c>
      <c r="J7" s="13" t="s">
        <v>35</v>
      </c>
      <c r="K7" s="18" t="s">
        <v>35</v>
      </c>
      <c r="L7" s="19">
        <v>3</v>
      </c>
      <c r="M7" s="16">
        <v>3</v>
      </c>
      <c r="N7" s="19">
        <v>6</v>
      </c>
      <c r="O7" s="12">
        <v>10</v>
      </c>
      <c r="P7" s="16">
        <v>10</v>
      </c>
      <c r="Q7" s="14">
        <v>20</v>
      </c>
      <c r="R7" s="12">
        <v>1636</v>
      </c>
      <c r="S7" s="16">
        <v>1715</v>
      </c>
      <c r="T7" s="14">
        <v>3351</v>
      </c>
      <c r="U7" s="12">
        <v>4</v>
      </c>
      <c r="V7" s="20" t="s">
        <v>46</v>
      </c>
      <c r="W7" s="21">
        <v>835</v>
      </c>
    </row>
    <row r="8" spans="1:23" ht="21" customHeight="1">
      <c r="A8" s="8">
        <v>2</v>
      </c>
      <c r="B8" s="9" t="s">
        <v>17</v>
      </c>
      <c r="C8" s="22">
        <v>1488</v>
      </c>
      <c r="D8" s="23">
        <v>1489</v>
      </c>
      <c r="E8" s="24">
        <f>SUM(C8:D8)</f>
        <v>2977</v>
      </c>
      <c r="F8" s="25">
        <v>2</v>
      </c>
      <c r="G8" s="23">
        <v>2</v>
      </c>
      <c r="H8" s="25">
        <v>4</v>
      </c>
      <c r="I8" s="22">
        <v>1</v>
      </c>
      <c r="J8" s="26" t="s">
        <v>35</v>
      </c>
      <c r="K8" s="24">
        <v>1</v>
      </c>
      <c r="L8" s="25">
        <v>1</v>
      </c>
      <c r="M8" s="23">
        <v>2</v>
      </c>
      <c r="N8" s="25">
        <v>3</v>
      </c>
      <c r="O8" s="22">
        <v>8</v>
      </c>
      <c r="P8" s="23">
        <v>6</v>
      </c>
      <c r="Q8" s="24">
        <v>14</v>
      </c>
      <c r="R8" s="22">
        <v>1482</v>
      </c>
      <c r="S8" s="23">
        <v>1487</v>
      </c>
      <c r="T8" s="24">
        <v>2969</v>
      </c>
      <c r="U8" s="22">
        <v>5</v>
      </c>
      <c r="V8" s="27" t="s">
        <v>49</v>
      </c>
      <c r="W8" s="28">
        <v>856</v>
      </c>
    </row>
    <row r="9" spans="1:23" ht="20.25" customHeight="1">
      <c r="A9" s="8">
        <v>3</v>
      </c>
      <c r="B9" s="9" t="s">
        <v>18</v>
      </c>
      <c r="C9" s="22">
        <v>1402</v>
      </c>
      <c r="D9" s="23">
        <v>1357</v>
      </c>
      <c r="E9" s="24">
        <v>2759</v>
      </c>
      <c r="F9" s="25">
        <v>5</v>
      </c>
      <c r="G9" s="23">
        <v>7</v>
      </c>
      <c r="H9" s="25">
        <v>12</v>
      </c>
      <c r="I9" s="29" t="s">
        <v>35</v>
      </c>
      <c r="J9" s="23">
        <v>1</v>
      </c>
      <c r="K9" s="24">
        <v>1</v>
      </c>
      <c r="L9" s="25">
        <v>4</v>
      </c>
      <c r="M9" s="23">
        <v>1</v>
      </c>
      <c r="N9" s="25">
        <v>5</v>
      </c>
      <c r="O9" s="22">
        <v>3</v>
      </c>
      <c r="P9" s="23">
        <v>1</v>
      </c>
      <c r="Q9" s="24">
        <v>4</v>
      </c>
      <c r="R9" s="22">
        <v>1408</v>
      </c>
      <c r="S9" s="23">
        <v>1363</v>
      </c>
      <c r="T9" s="24">
        <v>2771</v>
      </c>
      <c r="U9" s="22">
        <v>4</v>
      </c>
      <c r="V9" s="27" t="s">
        <v>41</v>
      </c>
      <c r="W9" s="28">
        <v>828</v>
      </c>
    </row>
    <row r="10" spans="1:23" ht="20.25" customHeight="1">
      <c r="A10" s="8">
        <v>4</v>
      </c>
      <c r="B10" s="9" t="s">
        <v>19</v>
      </c>
      <c r="C10" s="22">
        <v>730</v>
      </c>
      <c r="D10" s="23">
        <v>797</v>
      </c>
      <c r="E10" s="24">
        <v>1527</v>
      </c>
      <c r="F10" s="30" t="s">
        <v>35</v>
      </c>
      <c r="G10" s="26" t="s">
        <v>35</v>
      </c>
      <c r="H10" s="30" t="s">
        <v>35</v>
      </c>
      <c r="I10" s="29" t="s">
        <v>35</v>
      </c>
      <c r="J10" s="26" t="s">
        <v>35</v>
      </c>
      <c r="K10" s="31" t="s">
        <v>35</v>
      </c>
      <c r="L10" s="25">
        <v>1</v>
      </c>
      <c r="M10" s="26" t="s">
        <v>35</v>
      </c>
      <c r="N10" s="25">
        <v>1</v>
      </c>
      <c r="O10" s="22">
        <v>1</v>
      </c>
      <c r="P10" s="23">
        <v>6</v>
      </c>
      <c r="Q10" s="24">
        <v>7</v>
      </c>
      <c r="R10" s="22">
        <v>730</v>
      </c>
      <c r="S10" s="23">
        <v>791</v>
      </c>
      <c r="T10" s="24">
        <v>1521</v>
      </c>
      <c r="U10" s="22">
        <v>3</v>
      </c>
      <c r="V10" s="27" t="s">
        <v>36</v>
      </c>
      <c r="W10" s="28">
        <v>420</v>
      </c>
    </row>
    <row r="11" spans="1:23" ht="20.25" customHeight="1">
      <c r="A11" s="8">
        <v>5</v>
      </c>
      <c r="B11" s="9" t="s">
        <v>20</v>
      </c>
      <c r="C11" s="22">
        <v>1000</v>
      </c>
      <c r="D11" s="23">
        <v>984</v>
      </c>
      <c r="E11" s="24">
        <v>1984</v>
      </c>
      <c r="F11" s="32">
        <v>1</v>
      </c>
      <c r="G11" s="23">
        <v>1</v>
      </c>
      <c r="H11" s="32">
        <v>2</v>
      </c>
      <c r="I11" s="29" t="s">
        <v>35</v>
      </c>
      <c r="J11" s="26" t="s">
        <v>35</v>
      </c>
      <c r="K11" s="31" t="s">
        <v>35</v>
      </c>
      <c r="L11" s="25">
        <v>8</v>
      </c>
      <c r="M11" s="23">
        <v>11</v>
      </c>
      <c r="N11" s="25">
        <v>19</v>
      </c>
      <c r="O11" s="22">
        <v>2</v>
      </c>
      <c r="P11" s="23">
        <v>2</v>
      </c>
      <c r="Q11" s="24">
        <v>4</v>
      </c>
      <c r="R11" s="22">
        <v>1007</v>
      </c>
      <c r="S11" s="23">
        <v>994</v>
      </c>
      <c r="T11" s="24">
        <v>2001</v>
      </c>
      <c r="U11" s="22">
        <v>4</v>
      </c>
      <c r="V11" s="27" t="s">
        <v>44</v>
      </c>
      <c r="W11" s="28">
        <v>541</v>
      </c>
    </row>
    <row r="12" spans="1:23" ht="20.25" customHeight="1">
      <c r="A12" s="8">
        <v>6</v>
      </c>
      <c r="B12" s="9" t="s">
        <v>21</v>
      </c>
      <c r="C12" s="22">
        <v>822</v>
      </c>
      <c r="D12" s="23">
        <v>734</v>
      </c>
      <c r="E12" s="24">
        <v>1556</v>
      </c>
      <c r="F12" s="25">
        <v>1</v>
      </c>
      <c r="G12" s="23">
        <v>3</v>
      </c>
      <c r="H12" s="25">
        <v>4</v>
      </c>
      <c r="I12" s="29" t="s">
        <v>35</v>
      </c>
      <c r="J12" s="26" t="s">
        <v>35</v>
      </c>
      <c r="K12" s="31" t="s">
        <v>35</v>
      </c>
      <c r="L12" s="25">
        <v>2</v>
      </c>
      <c r="M12" s="23">
        <v>2</v>
      </c>
      <c r="N12" s="25">
        <v>4</v>
      </c>
      <c r="O12" s="22">
        <v>5</v>
      </c>
      <c r="P12" s="23">
        <v>4</v>
      </c>
      <c r="Q12" s="24">
        <v>9</v>
      </c>
      <c r="R12" s="22">
        <v>820</v>
      </c>
      <c r="S12" s="23">
        <v>735</v>
      </c>
      <c r="T12" s="24">
        <v>1555</v>
      </c>
      <c r="U12" s="22">
        <v>4</v>
      </c>
      <c r="V12" s="27" t="s">
        <v>40</v>
      </c>
      <c r="W12" s="28">
        <v>408</v>
      </c>
    </row>
    <row r="13" spans="1:23" ht="20.25" customHeight="1">
      <c r="A13" s="8">
        <v>7</v>
      </c>
      <c r="B13" s="9" t="s">
        <v>22</v>
      </c>
      <c r="C13" s="22">
        <v>498</v>
      </c>
      <c r="D13" s="23">
        <v>501</v>
      </c>
      <c r="E13" s="24">
        <v>999</v>
      </c>
      <c r="F13" s="32">
        <v>1</v>
      </c>
      <c r="G13" s="23">
        <v>1</v>
      </c>
      <c r="H13" s="32">
        <v>2</v>
      </c>
      <c r="I13" s="29" t="s">
        <v>35</v>
      </c>
      <c r="J13" s="26" t="s">
        <v>35</v>
      </c>
      <c r="K13" s="31" t="s">
        <v>35</v>
      </c>
      <c r="L13" s="25">
        <v>2</v>
      </c>
      <c r="M13" s="23">
        <v>2</v>
      </c>
      <c r="N13" s="25">
        <v>4</v>
      </c>
      <c r="O13" s="22">
        <v>2</v>
      </c>
      <c r="P13" s="26" t="s">
        <v>35</v>
      </c>
      <c r="Q13" s="24">
        <v>2</v>
      </c>
      <c r="R13" s="22">
        <v>499</v>
      </c>
      <c r="S13" s="23">
        <v>504</v>
      </c>
      <c r="T13" s="24">
        <v>1003</v>
      </c>
      <c r="U13" s="22">
        <v>4</v>
      </c>
      <c r="V13" s="27" t="s">
        <v>45</v>
      </c>
      <c r="W13" s="28">
        <v>278</v>
      </c>
    </row>
    <row r="14" spans="1:23" ht="21" customHeight="1">
      <c r="A14" s="8">
        <v>8</v>
      </c>
      <c r="B14" s="9" t="s">
        <v>23</v>
      </c>
      <c r="C14" s="22">
        <v>391</v>
      </c>
      <c r="D14" s="23">
        <v>368</v>
      </c>
      <c r="E14" s="24">
        <v>759</v>
      </c>
      <c r="F14" s="25">
        <v>1</v>
      </c>
      <c r="G14" s="23">
        <v>2</v>
      </c>
      <c r="H14" s="25">
        <v>3</v>
      </c>
      <c r="I14" s="29" t="s">
        <v>35</v>
      </c>
      <c r="J14" s="26" t="s">
        <v>35</v>
      </c>
      <c r="K14" s="31" t="s">
        <v>35</v>
      </c>
      <c r="L14" s="30" t="s">
        <v>35</v>
      </c>
      <c r="M14" s="26" t="s">
        <v>35</v>
      </c>
      <c r="N14" s="30" t="s">
        <v>35</v>
      </c>
      <c r="O14" s="22">
        <v>2</v>
      </c>
      <c r="P14" s="26" t="s">
        <v>35</v>
      </c>
      <c r="Q14" s="24">
        <v>2</v>
      </c>
      <c r="R14" s="22">
        <v>390</v>
      </c>
      <c r="S14" s="23">
        <v>370</v>
      </c>
      <c r="T14" s="24">
        <v>760</v>
      </c>
      <c r="U14" s="22">
        <v>3</v>
      </c>
      <c r="V14" s="27" t="s">
        <v>42</v>
      </c>
      <c r="W14" s="28">
        <v>223</v>
      </c>
    </row>
    <row r="15" spans="1:23" ht="21" customHeight="1">
      <c r="A15" s="8">
        <v>9</v>
      </c>
      <c r="B15" s="9" t="s">
        <v>24</v>
      </c>
      <c r="C15" s="22">
        <v>509</v>
      </c>
      <c r="D15" s="23">
        <v>453</v>
      </c>
      <c r="E15" s="24">
        <v>962</v>
      </c>
      <c r="F15" s="25">
        <v>1</v>
      </c>
      <c r="G15" s="26" t="s">
        <v>35</v>
      </c>
      <c r="H15" s="25">
        <v>1</v>
      </c>
      <c r="I15" s="29" t="s">
        <v>35</v>
      </c>
      <c r="J15" s="26" t="s">
        <v>35</v>
      </c>
      <c r="K15" s="31" t="s">
        <v>35</v>
      </c>
      <c r="L15" s="25">
        <v>2</v>
      </c>
      <c r="M15" s="23">
        <v>1</v>
      </c>
      <c r="N15" s="25">
        <v>3</v>
      </c>
      <c r="O15" s="29" t="s">
        <v>35</v>
      </c>
      <c r="P15" s="26" t="s">
        <v>35</v>
      </c>
      <c r="Q15" s="31" t="s">
        <v>35</v>
      </c>
      <c r="R15" s="22">
        <v>507</v>
      </c>
      <c r="S15" s="23">
        <v>445</v>
      </c>
      <c r="T15" s="24">
        <v>952</v>
      </c>
      <c r="U15" s="22">
        <v>6</v>
      </c>
      <c r="V15" s="27" t="s">
        <v>39</v>
      </c>
      <c r="W15" s="28">
        <v>289</v>
      </c>
    </row>
    <row r="16" spans="1:23" ht="19.5" customHeight="1">
      <c r="A16" s="8">
        <v>10</v>
      </c>
      <c r="B16" s="9" t="s">
        <v>25</v>
      </c>
      <c r="C16" s="22">
        <v>1457</v>
      </c>
      <c r="D16" s="23">
        <v>1453</v>
      </c>
      <c r="E16" s="24">
        <v>2910</v>
      </c>
      <c r="F16" s="25">
        <v>4</v>
      </c>
      <c r="G16" s="23">
        <v>2</v>
      </c>
      <c r="H16" s="25">
        <v>6</v>
      </c>
      <c r="I16" s="29" t="s">
        <v>35</v>
      </c>
      <c r="J16" s="26" t="s">
        <v>35</v>
      </c>
      <c r="K16" s="31" t="s">
        <v>35</v>
      </c>
      <c r="L16" s="25">
        <v>12</v>
      </c>
      <c r="M16" s="23">
        <v>11</v>
      </c>
      <c r="N16" s="25">
        <v>23</v>
      </c>
      <c r="O16" s="22">
        <v>6</v>
      </c>
      <c r="P16" s="23">
        <v>8</v>
      </c>
      <c r="Q16" s="24">
        <v>14</v>
      </c>
      <c r="R16" s="22">
        <v>1467</v>
      </c>
      <c r="S16" s="23">
        <v>1458</v>
      </c>
      <c r="T16" s="24">
        <f>SUM(R16:S16)</f>
        <v>2925</v>
      </c>
      <c r="U16" s="22">
        <v>3</v>
      </c>
      <c r="V16" s="27" t="s">
        <v>43</v>
      </c>
      <c r="W16" s="28">
        <v>771</v>
      </c>
    </row>
    <row r="17" spans="1:23" ht="20.25" customHeight="1">
      <c r="A17" s="8">
        <v>11</v>
      </c>
      <c r="B17" s="9" t="s">
        <v>26</v>
      </c>
      <c r="C17" s="22">
        <v>1286</v>
      </c>
      <c r="D17" s="23">
        <v>1286</v>
      </c>
      <c r="E17" s="24">
        <v>2572</v>
      </c>
      <c r="F17" s="30" t="s">
        <v>35</v>
      </c>
      <c r="G17" s="23">
        <v>2</v>
      </c>
      <c r="H17" s="25">
        <v>2</v>
      </c>
      <c r="I17" s="22">
        <v>1</v>
      </c>
      <c r="J17" s="26" t="s">
        <v>35</v>
      </c>
      <c r="K17" s="24">
        <v>1</v>
      </c>
      <c r="L17" s="25">
        <v>14</v>
      </c>
      <c r="M17" s="23">
        <v>8</v>
      </c>
      <c r="N17" s="25">
        <v>22</v>
      </c>
      <c r="O17" s="22">
        <v>5</v>
      </c>
      <c r="P17" s="23">
        <v>2</v>
      </c>
      <c r="Q17" s="24">
        <v>7</v>
      </c>
      <c r="R17" s="22">
        <v>1294</v>
      </c>
      <c r="S17" s="23">
        <v>1294</v>
      </c>
      <c r="T17" s="24">
        <v>2588</v>
      </c>
      <c r="U17" s="22">
        <v>4</v>
      </c>
      <c r="V17" s="27" t="s">
        <v>41</v>
      </c>
      <c r="W17" s="28">
        <v>778</v>
      </c>
    </row>
    <row r="18" spans="1:23" ht="21" customHeight="1">
      <c r="A18" s="8">
        <v>12</v>
      </c>
      <c r="B18" s="9" t="s">
        <v>27</v>
      </c>
      <c r="C18" s="22">
        <v>849</v>
      </c>
      <c r="D18" s="23">
        <v>707</v>
      </c>
      <c r="E18" s="24">
        <v>1556</v>
      </c>
      <c r="F18" s="30" t="s">
        <v>35</v>
      </c>
      <c r="G18" s="26" t="s">
        <v>35</v>
      </c>
      <c r="H18" s="30" t="s">
        <v>35</v>
      </c>
      <c r="I18" s="22">
        <v>1</v>
      </c>
      <c r="J18" s="26" t="s">
        <v>35</v>
      </c>
      <c r="K18" s="24">
        <v>1</v>
      </c>
      <c r="L18" s="25">
        <v>5</v>
      </c>
      <c r="M18" s="23">
        <v>6</v>
      </c>
      <c r="N18" s="25">
        <v>11</v>
      </c>
      <c r="O18" s="29" t="s">
        <v>35</v>
      </c>
      <c r="P18" s="26" t="s">
        <v>35</v>
      </c>
      <c r="Q18" s="31" t="s">
        <v>35</v>
      </c>
      <c r="R18" s="22">
        <v>853</v>
      </c>
      <c r="S18" s="23">
        <v>713</v>
      </c>
      <c r="T18" s="24">
        <v>1566</v>
      </c>
      <c r="U18" s="22">
        <v>3</v>
      </c>
      <c r="V18" s="27" t="s">
        <v>38</v>
      </c>
      <c r="W18" s="28">
        <v>369</v>
      </c>
    </row>
    <row r="19" spans="1:23" ht="21.75" customHeight="1" thickBot="1">
      <c r="A19" s="10">
        <v>13</v>
      </c>
      <c r="B19" s="11" t="s">
        <v>28</v>
      </c>
      <c r="C19" s="33">
        <v>718</v>
      </c>
      <c r="D19" s="34">
        <v>686</v>
      </c>
      <c r="E19" s="35">
        <v>1404</v>
      </c>
      <c r="F19" s="36">
        <v>1</v>
      </c>
      <c r="G19" s="37" t="s">
        <v>35</v>
      </c>
      <c r="H19" s="36">
        <v>1</v>
      </c>
      <c r="I19" s="38" t="s">
        <v>35</v>
      </c>
      <c r="J19" s="37" t="s">
        <v>35</v>
      </c>
      <c r="K19" s="39" t="s">
        <v>35</v>
      </c>
      <c r="L19" s="36">
        <v>4</v>
      </c>
      <c r="M19" s="37" t="s">
        <v>35</v>
      </c>
      <c r="N19" s="36">
        <v>4</v>
      </c>
      <c r="O19" s="33">
        <v>3</v>
      </c>
      <c r="P19" s="34">
        <v>4</v>
      </c>
      <c r="Q19" s="35">
        <v>7</v>
      </c>
      <c r="R19" s="33">
        <v>720</v>
      </c>
      <c r="S19" s="34">
        <v>682</v>
      </c>
      <c r="T19" s="35">
        <v>1402</v>
      </c>
      <c r="U19" s="33">
        <v>4</v>
      </c>
      <c r="V19" s="40" t="s">
        <v>37</v>
      </c>
      <c r="W19" s="41">
        <v>386</v>
      </c>
    </row>
    <row r="20" spans="1:23" ht="29.25" customHeight="1" thickBot="1">
      <c r="A20" s="171" t="s">
        <v>47</v>
      </c>
      <c r="B20" s="172"/>
      <c r="C20" s="42">
        <f t="shared" ref="C20:H20" si="0">SUM(C7:C19)</f>
        <v>12792</v>
      </c>
      <c r="D20" s="43">
        <f t="shared" si="0"/>
        <v>12535</v>
      </c>
      <c r="E20" s="44">
        <f t="shared" si="0"/>
        <v>25327</v>
      </c>
      <c r="F20" s="45">
        <f t="shared" si="0"/>
        <v>18</v>
      </c>
      <c r="G20" s="43">
        <f t="shared" si="0"/>
        <v>22</v>
      </c>
      <c r="H20" s="46">
        <f t="shared" si="0"/>
        <v>40</v>
      </c>
      <c r="I20" s="42">
        <f>SUM(I8:I19)</f>
        <v>3</v>
      </c>
      <c r="J20" s="43">
        <f>SUM(J9:J19)</f>
        <v>1</v>
      </c>
      <c r="K20" s="44">
        <f>SUM(K8:K19)</f>
        <v>4</v>
      </c>
      <c r="L20" s="45">
        <f t="shared" ref="L20:U20" si="1">SUM(L7:L19)</f>
        <v>58</v>
      </c>
      <c r="M20" s="43">
        <f t="shared" si="1"/>
        <v>47</v>
      </c>
      <c r="N20" s="46">
        <f t="shared" si="1"/>
        <v>105</v>
      </c>
      <c r="O20" s="42">
        <f t="shared" si="1"/>
        <v>47</v>
      </c>
      <c r="P20" s="43">
        <f t="shared" si="1"/>
        <v>43</v>
      </c>
      <c r="Q20" s="44">
        <f t="shared" si="1"/>
        <v>90</v>
      </c>
      <c r="R20" s="42">
        <f t="shared" si="1"/>
        <v>12813</v>
      </c>
      <c r="S20" s="43">
        <f t="shared" si="1"/>
        <v>12551</v>
      </c>
      <c r="T20" s="44">
        <f t="shared" si="1"/>
        <v>25364</v>
      </c>
      <c r="U20" s="42">
        <f t="shared" si="1"/>
        <v>51</v>
      </c>
      <c r="V20" s="48">
        <v>31.094999999999999</v>
      </c>
      <c r="W20" s="47">
        <f>SUM(W7:W19)</f>
        <v>6982</v>
      </c>
    </row>
    <row r="21" spans="1:23" ht="15.75" thickTop="1"/>
    <row r="23" spans="1:23" ht="15.75">
      <c r="R23" s="4" t="s">
        <v>48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32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A20:B20"/>
    <mergeCell ref="W5:W6"/>
    <mergeCell ref="A1:W1"/>
    <mergeCell ref="A2:W2"/>
    <mergeCell ref="P5:P6"/>
    <mergeCell ref="Q5:Q6"/>
    <mergeCell ref="R5:R6"/>
    <mergeCell ref="S5:S6"/>
    <mergeCell ref="T5:T6"/>
    <mergeCell ref="U5:U6"/>
    <mergeCell ref="J5:J6"/>
    <mergeCell ref="K5:K6"/>
    <mergeCell ref="L5:L6"/>
    <mergeCell ref="M5:M6"/>
    <mergeCell ref="N5:N6"/>
    <mergeCell ref="O5:O6"/>
    <mergeCell ref="U4:V4"/>
    <mergeCell ref="C4:E4"/>
    <mergeCell ref="F4:H4"/>
    <mergeCell ref="I4:K4"/>
    <mergeCell ref="A4:A6"/>
    <mergeCell ref="B4:B6"/>
    <mergeCell ref="C5:C6"/>
    <mergeCell ref="D5:D6"/>
    <mergeCell ref="E5:E6"/>
    <mergeCell ref="L4:N4"/>
    <mergeCell ref="O4:Q4"/>
    <mergeCell ref="R4:T4"/>
    <mergeCell ref="F5:F6"/>
    <mergeCell ref="G5:G6"/>
    <mergeCell ref="H5:H6"/>
    <mergeCell ref="I5:I6"/>
  </mergeCells>
  <pageMargins left="0.36" right="0.7" top="0.75" bottom="0.75" header="0.3" footer="0.3"/>
  <pageSetup paperSize="5" scale="90" orientation="landscape" horizontalDpi="4294967293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W30"/>
  <sheetViews>
    <sheetView topLeftCell="A4" workbookViewId="0">
      <selection activeCell="B12" sqref="B12"/>
    </sheetView>
  </sheetViews>
  <sheetFormatPr defaultRowHeight="15"/>
  <cols>
    <col min="1" max="1" width="4.5703125" customWidth="1"/>
    <col min="2" max="2" width="15.7109375" customWidth="1"/>
    <col min="3" max="5" width="6.85546875" customWidth="1"/>
    <col min="6" max="17" width="5.5703125" customWidth="1"/>
    <col min="18" max="20" width="6.85546875" customWidth="1"/>
    <col min="21" max="21" width="5.42578125" customWidth="1"/>
    <col min="23" max="23" width="6.42578125" customWidth="1"/>
  </cols>
  <sheetData>
    <row r="1" spans="1:23" ht="18.7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3" ht="18.75">
      <c r="A2" s="201" t="s">
        <v>113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23" ht="15.75" thickBot="1"/>
    <row r="4" spans="1:23" ht="16.5" thickTop="1" thickBot="1">
      <c r="A4" s="184" t="s">
        <v>1</v>
      </c>
      <c r="B4" s="187" t="s">
        <v>2</v>
      </c>
      <c r="C4" s="181" t="s">
        <v>53</v>
      </c>
      <c r="D4" s="183"/>
      <c r="E4" s="182"/>
      <c r="F4" s="183" t="s">
        <v>6</v>
      </c>
      <c r="G4" s="183"/>
      <c r="H4" s="183"/>
      <c r="I4" s="181" t="s">
        <v>29</v>
      </c>
      <c r="J4" s="183"/>
      <c r="K4" s="182"/>
      <c r="L4" s="183" t="s">
        <v>7</v>
      </c>
      <c r="M4" s="183"/>
      <c r="N4" s="183"/>
      <c r="O4" s="181" t="s">
        <v>8</v>
      </c>
      <c r="P4" s="183"/>
      <c r="Q4" s="182"/>
      <c r="R4" s="181" t="s">
        <v>9</v>
      </c>
      <c r="S4" s="183"/>
      <c r="T4" s="182"/>
      <c r="U4" s="181" t="s">
        <v>10</v>
      </c>
      <c r="V4" s="182"/>
      <c r="W4" s="1" t="s">
        <v>14</v>
      </c>
    </row>
    <row r="5" spans="1:23">
      <c r="A5" s="185"/>
      <c r="B5" s="188"/>
      <c r="C5" s="190" t="s">
        <v>3</v>
      </c>
      <c r="D5" s="192" t="s">
        <v>4</v>
      </c>
      <c r="E5" s="194" t="s">
        <v>5</v>
      </c>
      <c r="F5" s="196" t="s">
        <v>3</v>
      </c>
      <c r="G5" s="192" t="s">
        <v>4</v>
      </c>
      <c r="H5" s="196" t="s">
        <v>5</v>
      </c>
      <c r="I5" s="198" t="s">
        <v>3</v>
      </c>
      <c r="J5" s="192" t="s">
        <v>4</v>
      </c>
      <c r="K5" s="202" t="s">
        <v>5</v>
      </c>
      <c r="L5" s="196" t="s">
        <v>3</v>
      </c>
      <c r="M5" s="192" t="s">
        <v>4</v>
      </c>
      <c r="N5" s="196" t="s">
        <v>5</v>
      </c>
      <c r="O5" s="198" t="s">
        <v>3</v>
      </c>
      <c r="P5" s="192" t="s">
        <v>4</v>
      </c>
      <c r="Q5" s="202" t="s">
        <v>5</v>
      </c>
      <c r="R5" s="198" t="s">
        <v>3</v>
      </c>
      <c r="S5" s="192" t="s">
        <v>4</v>
      </c>
      <c r="T5" s="202" t="s">
        <v>5</v>
      </c>
      <c r="U5" s="198" t="s">
        <v>11</v>
      </c>
      <c r="V5" s="2" t="s">
        <v>12</v>
      </c>
      <c r="W5" s="199" t="s">
        <v>15</v>
      </c>
    </row>
    <row r="6" spans="1:23" ht="15.75" thickBot="1">
      <c r="A6" s="186"/>
      <c r="B6" s="189"/>
      <c r="C6" s="191"/>
      <c r="D6" s="193"/>
      <c r="E6" s="195"/>
      <c r="F6" s="197"/>
      <c r="G6" s="193"/>
      <c r="H6" s="197"/>
      <c r="I6" s="191"/>
      <c r="J6" s="193"/>
      <c r="K6" s="195"/>
      <c r="L6" s="197"/>
      <c r="M6" s="193"/>
      <c r="N6" s="197"/>
      <c r="O6" s="191"/>
      <c r="P6" s="193"/>
      <c r="Q6" s="195"/>
      <c r="R6" s="191"/>
      <c r="S6" s="193"/>
      <c r="T6" s="195"/>
      <c r="U6" s="191"/>
      <c r="V6" s="3" t="s">
        <v>13</v>
      </c>
      <c r="W6" s="200"/>
    </row>
    <row r="7" spans="1:23" ht="15.75" thickTop="1">
      <c r="A7" s="76">
        <v>1</v>
      </c>
      <c r="B7" s="77" t="s">
        <v>16</v>
      </c>
      <c r="C7" s="78">
        <v>1604</v>
      </c>
      <c r="D7" s="79">
        <v>1695</v>
      </c>
      <c r="E7" s="80">
        <f>SUM(C7:D7)</f>
        <v>3299</v>
      </c>
      <c r="F7" s="81">
        <v>1</v>
      </c>
      <c r="G7" s="82">
        <v>3</v>
      </c>
      <c r="H7" s="81">
        <v>4</v>
      </c>
      <c r="I7" s="84" t="s">
        <v>35</v>
      </c>
      <c r="J7" s="79">
        <v>1</v>
      </c>
      <c r="K7" s="85">
        <v>1</v>
      </c>
      <c r="L7" s="81">
        <v>2</v>
      </c>
      <c r="M7" s="82">
        <v>5</v>
      </c>
      <c r="N7" s="81">
        <v>7</v>
      </c>
      <c r="O7" s="84">
        <v>5</v>
      </c>
      <c r="P7" s="82">
        <v>6</v>
      </c>
      <c r="Q7" s="85">
        <v>11</v>
      </c>
      <c r="R7" s="78">
        <v>1602</v>
      </c>
      <c r="S7" s="79">
        <v>1696</v>
      </c>
      <c r="T7" s="80">
        <f t="shared" ref="T7:T12" si="0">SUM(R7:S7)</f>
        <v>3298</v>
      </c>
      <c r="U7" s="78">
        <v>4</v>
      </c>
      <c r="V7" s="86" t="s">
        <v>46</v>
      </c>
      <c r="W7" s="87">
        <v>834</v>
      </c>
    </row>
    <row r="8" spans="1:23">
      <c r="A8" s="88">
        <v>2</v>
      </c>
      <c r="B8" s="89" t="s">
        <v>17</v>
      </c>
      <c r="C8" s="90">
        <v>1523</v>
      </c>
      <c r="D8" s="91">
        <v>1545</v>
      </c>
      <c r="E8" s="92">
        <f>SUM(C8:D8)</f>
        <v>3068</v>
      </c>
      <c r="F8" s="93">
        <v>2</v>
      </c>
      <c r="G8" s="91">
        <v>2</v>
      </c>
      <c r="H8" s="93">
        <v>4</v>
      </c>
      <c r="I8" s="94">
        <v>2</v>
      </c>
      <c r="J8" s="91">
        <v>2</v>
      </c>
      <c r="K8" s="95">
        <v>4</v>
      </c>
      <c r="L8" s="96">
        <v>2</v>
      </c>
      <c r="M8" s="97">
        <v>4</v>
      </c>
      <c r="N8" s="96">
        <v>6</v>
      </c>
      <c r="O8" s="94">
        <v>4</v>
      </c>
      <c r="P8" s="97">
        <v>4</v>
      </c>
      <c r="Q8" s="95">
        <v>8</v>
      </c>
      <c r="R8" s="90">
        <v>1521</v>
      </c>
      <c r="S8" s="91">
        <v>1545</v>
      </c>
      <c r="T8" s="92">
        <f t="shared" si="0"/>
        <v>3066</v>
      </c>
      <c r="U8" s="90">
        <v>5</v>
      </c>
      <c r="V8" s="98" t="s">
        <v>49</v>
      </c>
      <c r="W8" s="99">
        <v>988</v>
      </c>
    </row>
    <row r="9" spans="1:23">
      <c r="A9" s="88">
        <v>3</v>
      </c>
      <c r="B9" s="89" t="s">
        <v>18</v>
      </c>
      <c r="C9" s="90">
        <v>1422</v>
      </c>
      <c r="D9" s="91">
        <v>1395</v>
      </c>
      <c r="E9" s="92">
        <f>SUM(C9:D9)</f>
        <v>2817</v>
      </c>
      <c r="F9" s="96">
        <v>1</v>
      </c>
      <c r="G9" s="97">
        <v>1</v>
      </c>
      <c r="H9" s="96">
        <v>2</v>
      </c>
      <c r="I9" s="94" t="s">
        <v>35</v>
      </c>
      <c r="J9" s="97">
        <v>2</v>
      </c>
      <c r="K9" s="95">
        <v>2</v>
      </c>
      <c r="L9" s="96">
        <v>1</v>
      </c>
      <c r="M9" s="97">
        <v>4</v>
      </c>
      <c r="N9" s="93">
        <v>5</v>
      </c>
      <c r="O9" s="94">
        <v>2</v>
      </c>
      <c r="P9" s="97">
        <v>1</v>
      </c>
      <c r="Q9" s="95">
        <v>3</v>
      </c>
      <c r="R9" s="90">
        <v>1422</v>
      </c>
      <c r="S9" s="91">
        <v>1397</v>
      </c>
      <c r="T9" s="92">
        <f t="shared" si="0"/>
        <v>2819</v>
      </c>
      <c r="U9" s="90">
        <v>4</v>
      </c>
      <c r="V9" s="98" t="s">
        <v>41</v>
      </c>
      <c r="W9" s="99">
        <v>894</v>
      </c>
    </row>
    <row r="10" spans="1:23">
      <c r="A10" s="88">
        <v>4</v>
      </c>
      <c r="B10" s="89" t="s">
        <v>19</v>
      </c>
      <c r="C10" s="90">
        <v>726</v>
      </c>
      <c r="D10" s="91">
        <v>799</v>
      </c>
      <c r="E10" s="92">
        <f>SUM(C10:D10)</f>
        <v>1525</v>
      </c>
      <c r="F10" s="96" t="s">
        <v>35</v>
      </c>
      <c r="G10" s="97" t="s">
        <v>35</v>
      </c>
      <c r="H10" s="96" t="s">
        <v>35</v>
      </c>
      <c r="I10" s="94">
        <v>3</v>
      </c>
      <c r="J10" s="97" t="s">
        <v>35</v>
      </c>
      <c r="K10" s="95">
        <v>3</v>
      </c>
      <c r="L10" s="96" t="s">
        <v>35</v>
      </c>
      <c r="M10" s="97" t="s">
        <v>35</v>
      </c>
      <c r="N10" s="96" t="s">
        <v>35</v>
      </c>
      <c r="O10" s="94" t="s">
        <v>35</v>
      </c>
      <c r="P10" s="97">
        <v>3</v>
      </c>
      <c r="Q10" s="95">
        <v>3</v>
      </c>
      <c r="R10" s="90">
        <v>723</v>
      </c>
      <c r="S10" s="91">
        <v>796</v>
      </c>
      <c r="T10" s="92">
        <f t="shared" si="0"/>
        <v>1519</v>
      </c>
      <c r="U10" s="90">
        <v>3</v>
      </c>
      <c r="V10" s="98" t="s">
        <v>36</v>
      </c>
      <c r="W10" s="99">
        <v>541</v>
      </c>
    </row>
    <row r="11" spans="1:23">
      <c r="A11" s="126">
        <v>5</v>
      </c>
      <c r="B11" s="127" t="s">
        <v>20</v>
      </c>
      <c r="C11" s="128">
        <v>1065</v>
      </c>
      <c r="D11" s="129">
        <v>1037</v>
      </c>
      <c r="E11" s="130">
        <f>SUM(C11:D11)</f>
        <v>2102</v>
      </c>
      <c r="F11" s="96" t="s">
        <v>35</v>
      </c>
      <c r="G11" s="97" t="s">
        <v>35</v>
      </c>
      <c r="H11" s="96" t="s">
        <v>35</v>
      </c>
      <c r="I11" s="94" t="s">
        <v>35</v>
      </c>
      <c r="J11" s="97" t="s">
        <v>35</v>
      </c>
      <c r="K11" s="95" t="s">
        <v>35</v>
      </c>
      <c r="L11" s="131">
        <v>3</v>
      </c>
      <c r="M11" s="132">
        <v>3</v>
      </c>
      <c r="N11" s="131">
        <v>6</v>
      </c>
      <c r="O11" s="133">
        <v>1</v>
      </c>
      <c r="P11" s="132">
        <v>2</v>
      </c>
      <c r="Q11" s="134">
        <v>3</v>
      </c>
      <c r="R11" s="128">
        <v>1067</v>
      </c>
      <c r="S11" s="129">
        <v>1038</v>
      </c>
      <c r="T11" s="130">
        <f t="shared" si="0"/>
        <v>2105</v>
      </c>
      <c r="U11" s="128">
        <v>4</v>
      </c>
      <c r="V11" s="135" t="s">
        <v>44</v>
      </c>
      <c r="W11" s="136">
        <v>589</v>
      </c>
    </row>
    <row r="12" spans="1:23">
      <c r="A12" s="88">
        <v>6</v>
      </c>
      <c r="B12" s="89" t="s">
        <v>21</v>
      </c>
      <c r="C12" s="90">
        <v>843</v>
      </c>
      <c r="D12" s="91">
        <v>772</v>
      </c>
      <c r="E12" s="92">
        <f t="shared" ref="E12:E19" si="1">SUM(C12:D12)</f>
        <v>1615</v>
      </c>
      <c r="F12" s="96">
        <v>1</v>
      </c>
      <c r="G12" s="97">
        <v>1</v>
      </c>
      <c r="H12" s="96">
        <v>2</v>
      </c>
      <c r="I12" s="94" t="s">
        <v>35</v>
      </c>
      <c r="J12" s="91">
        <v>3</v>
      </c>
      <c r="K12" s="92">
        <v>3</v>
      </c>
      <c r="L12" s="93">
        <v>2</v>
      </c>
      <c r="M12" s="97">
        <v>1</v>
      </c>
      <c r="N12" s="96">
        <v>3</v>
      </c>
      <c r="O12" s="94">
        <v>1</v>
      </c>
      <c r="P12" s="97" t="s">
        <v>35</v>
      </c>
      <c r="Q12" s="95">
        <v>1</v>
      </c>
      <c r="R12" s="90">
        <v>845</v>
      </c>
      <c r="S12" s="91">
        <v>771</v>
      </c>
      <c r="T12" s="92">
        <f t="shared" si="0"/>
        <v>1616</v>
      </c>
      <c r="U12" s="90">
        <v>4</v>
      </c>
      <c r="V12" s="98" t="s">
        <v>40</v>
      </c>
      <c r="W12" s="99">
        <v>432</v>
      </c>
    </row>
    <row r="13" spans="1:23">
      <c r="A13" s="88">
        <v>7</v>
      </c>
      <c r="B13" s="89" t="s">
        <v>22</v>
      </c>
      <c r="C13" s="107">
        <v>523</v>
      </c>
      <c r="D13" s="97">
        <v>524</v>
      </c>
      <c r="E13" s="96">
        <f t="shared" si="1"/>
        <v>1047</v>
      </c>
      <c r="F13" s="108" t="s">
        <v>35</v>
      </c>
      <c r="G13" s="97" t="s">
        <v>35</v>
      </c>
      <c r="H13" s="109" t="s">
        <v>35</v>
      </c>
      <c r="I13" s="108">
        <v>1</v>
      </c>
      <c r="J13" s="97" t="s">
        <v>35</v>
      </c>
      <c r="K13" s="110">
        <v>1</v>
      </c>
      <c r="L13" s="107" t="s">
        <v>35</v>
      </c>
      <c r="M13" s="97" t="s">
        <v>35</v>
      </c>
      <c r="N13" s="109" t="s">
        <v>35</v>
      </c>
      <c r="O13" s="108">
        <v>1</v>
      </c>
      <c r="P13" s="97">
        <v>1</v>
      </c>
      <c r="Q13" s="110">
        <v>2</v>
      </c>
      <c r="R13" s="107">
        <v>521</v>
      </c>
      <c r="S13" s="97">
        <v>523</v>
      </c>
      <c r="T13" s="96">
        <f t="shared" ref="T13:T20" si="2">SUM(R13:S13)</f>
        <v>1044</v>
      </c>
      <c r="U13" s="90">
        <v>4</v>
      </c>
      <c r="V13" s="98" t="s">
        <v>45</v>
      </c>
      <c r="W13" s="99">
        <v>301</v>
      </c>
    </row>
    <row r="14" spans="1:23">
      <c r="A14" s="88">
        <v>8</v>
      </c>
      <c r="B14" s="89" t="s">
        <v>23</v>
      </c>
      <c r="C14" s="94">
        <v>395</v>
      </c>
      <c r="D14" s="97">
        <v>390</v>
      </c>
      <c r="E14" s="95">
        <f t="shared" si="1"/>
        <v>785</v>
      </c>
      <c r="F14" s="96" t="s">
        <v>35</v>
      </c>
      <c r="G14" s="97" t="s">
        <v>35</v>
      </c>
      <c r="H14" s="96" t="s">
        <v>35</v>
      </c>
      <c r="I14" s="94" t="s">
        <v>35</v>
      </c>
      <c r="J14" s="97" t="s">
        <v>35</v>
      </c>
      <c r="K14" s="95" t="s">
        <v>35</v>
      </c>
      <c r="L14" s="96" t="s">
        <v>35</v>
      </c>
      <c r="M14" s="97" t="s">
        <v>35</v>
      </c>
      <c r="N14" s="96" t="s">
        <v>35</v>
      </c>
      <c r="O14" s="94">
        <v>1</v>
      </c>
      <c r="P14" s="97" t="s">
        <v>35</v>
      </c>
      <c r="Q14" s="95">
        <v>1</v>
      </c>
      <c r="R14" s="94">
        <v>394</v>
      </c>
      <c r="S14" s="97">
        <v>390</v>
      </c>
      <c r="T14" s="95">
        <f t="shared" si="2"/>
        <v>784</v>
      </c>
      <c r="U14" s="90">
        <v>3</v>
      </c>
      <c r="V14" s="98" t="s">
        <v>42</v>
      </c>
      <c r="W14" s="99">
        <v>252</v>
      </c>
    </row>
    <row r="15" spans="1:23">
      <c r="A15" s="88">
        <v>9</v>
      </c>
      <c r="B15" s="89" t="s">
        <v>24</v>
      </c>
      <c r="C15" s="90">
        <v>486</v>
      </c>
      <c r="D15" s="91">
        <v>421</v>
      </c>
      <c r="E15" s="92">
        <f t="shared" si="1"/>
        <v>907</v>
      </c>
      <c r="F15" s="96" t="s">
        <v>35</v>
      </c>
      <c r="G15" s="97">
        <v>1</v>
      </c>
      <c r="H15" s="110">
        <v>1</v>
      </c>
      <c r="I15" s="96" t="s">
        <v>35</v>
      </c>
      <c r="J15" s="97" t="s">
        <v>35</v>
      </c>
      <c r="K15" s="110" t="s">
        <v>35</v>
      </c>
      <c r="L15" s="96">
        <v>5</v>
      </c>
      <c r="M15" s="97">
        <v>4</v>
      </c>
      <c r="N15" s="110">
        <v>9</v>
      </c>
      <c r="O15" s="96" t="s">
        <v>35</v>
      </c>
      <c r="P15" s="97" t="s">
        <v>35</v>
      </c>
      <c r="Q15" s="96" t="s">
        <v>35</v>
      </c>
      <c r="R15" s="90">
        <v>491</v>
      </c>
      <c r="S15" s="91">
        <v>426</v>
      </c>
      <c r="T15" s="92">
        <f t="shared" si="2"/>
        <v>917</v>
      </c>
      <c r="U15" s="90">
        <v>6</v>
      </c>
      <c r="V15" s="98" t="s">
        <v>39</v>
      </c>
      <c r="W15" s="99">
        <v>291</v>
      </c>
    </row>
    <row r="16" spans="1:23">
      <c r="A16" s="88">
        <v>10</v>
      </c>
      <c r="B16" s="89" t="s">
        <v>25</v>
      </c>
      <c r="C16" s="90">
        <v>1456</v>
      </c>
      <c r="D16" s="91">
        <v>1494</v>
      </c>
      <c r="E16" s="92">
        <f t="shared" si="1"/>
        <v>2950</v>
      </c>
      <c r="F16" s="96">
        <v>2</v>
      </c>
      <c r="G16" s="97">
        <v>3</v>
      </c>
      <c r="H16" s="96">
        <v>5</v>
      </c>
      <c r="I16" s="94">
        <v>2</v>
      </c>
      <c r="J16" s="97" t="s">
        <v>35</v>
      </c>
      <c r="K16" s="95">
        <v>2</v>
      </c>
      <c r="L16" s="96" t="s">
        <v>35</v>
      </c>
      <c r="M16" s="97">
        <v>1</v>
      </c>
      <c r="N16" s="93">
        <v>1</v>
      </c>
      <c r="O16" s="94">
        <v>2</v>
      </c>
      <c r="P16" s="97">
        <v>2</v>
      </c>
      <c r="Q16" s="95">
        <v>4</v>
      </c>
      <c r="R16" s="90">
        <v>1454</v>
      </c>
      <c r="S16" s="91">
        <v>1496</v>
      </c>
      <c r="T16" s="92">
        <f t="shared" si="2"/>
        <v>2950</v>
      </c>
      <c r="U16" s="90">
        <v>3</v>
      </c>
      <c r="V16" s="98" t="s">
        <v>43</v>
      </c>
      <c r="W16" s="99">
        <v>745</v>
      </c>
    </row>
    <row r="17" spans="1:23">
      <c r="A17" s="88">
        <v>11</v>
      </c>
      <c r="B17" s="89" t="s">
        <v>26</v>
      </c>
      <c r="C17" s="90">
        <v>1341</v>
      </c>
      <c r="D17" s="91">
        <v>1327</v>
      </c>
      <c r="E17" s="92">
        <f t="shared" si="1"/>
        <v>2668</v>
      </c>
      <c r="F17" s="96">
        <v>1</v>
      </c>
      <c r="G17" s="97">
        <v>1</v>
      </c>
      <c r="H17" s="96">
        <v>2</v>
      </c>
      <c r="I17" s="94">
        <v>2</v>
      </c>
      <c r="J17" s="97" t="s">
        <v>35</v>
      </c>
      <c r="K17" s="95">
        <v>2</v>
      </c>
      <c r="L17" s="96" t="s">
        <v>35</v>
      </c>
      <c r="M17" s="97">
        <v>3</v>
      </c>
      <c r="N17" s="96">
        <v>3</v>
      </c>
      <c r="O17" s="94">
        <v>3</v>
      </c>
      <c r="P17" s="97">
        <v>3</v>
      </c>
      <c r="Q17" s="92">
        <v>6</v>
      </c>
      <c r="R17" s="90">
        <v>1337</v>
      </c>
      <c r="S17" s="91">
        <v>1328</v>
      </c>
      <c r="T17" s="92">
        <f t="shared" si="2"/>
        <v>2665</v>
      </c>
      <c r="U17" s="90">
        <v>4</v>
      </c>
      <c r="V17" s="98" t="s">
        <v>41</v>
      </c>
      <c r="W17" s="99">
        <v>808</v>
      </c>
    </row>
    <row r="18" spans="1:23">
      <c r="A18" s="88">
        <v>12</v>
      </c>
      <c r="B18" s="89" t="s">
        <v>27</v>
      </c>
      <c r="C18" s="90">
        <v>856</v>
      </c>
      <c r="D18" s="91">
        <v>727</v>
      </c>
      <c r="E18" s="92">
        <f t="shared" si="1"/>
        <v>1583</v>
      </c>
      <c r="F18" s="96">
        <v>1</v>
      </c>
      <c r="G18" s="97" t="s">
        <v>35</v>
      </c>
      <c r="H18" s="96">
        <v>1</v>
      </c>
      <c r="I18" s="94" t="s">
        <v>35</v>
      </c>
      <c r="J18" s="97">
        <v>2</v>
      </c>
      <c r="K18" s="95">
        <v>2</v>
      </c>
      <c r="L18" s="96">
        <v>2</v>
      </c>
      <c r="M18" s="97">
        <v>3</v>
      </c>
      <c r="N18" s="96">
        <v>5</v>
      </c>
      <c r="O18" s="90">
        <v>1</v>
      </c>
      <c r="P18" s="97" t="s">
        <v>35</v>
      </c>
      <c r="Q18" s="95">
        <v>1</v>
      </c>
      <c r="R18" s="90">
        <v>858</v>
      </c>
      <c r="S18" s="91">
        <v>728</v>
      </c>
      <c r="T18" s="92">
        <f t="shared" si="2"/>
        <v>1586</v>
      </c>
      <c r="U18" s="90">
        <v>3</v>
      </c>
      <c r="V18" s="98" t="s">
        <v>38</v>
      </c>
      <c r="W18" s="99">
        <v>420</v>
      </c>
    </row>
    <row r="19" spans="1:23" ht="15.75" thickBot="1">
      <c r="A19" s="111">
        <v>13</v>
      </c>
      <c r="B19" s="112" t="s">
        <v>28</v>
      </c>
      <c r="C19" s="113">
        <v>721</v>
      </c>
      <c r="D19" s="114">
        <v>693</v>
      </c>
      <c r="E19" s="115">
        <f t="shared" si="1"/>
        <v>1414</v>
      </c>
      <c r="F19" s="116" t="s">
        <v>35</v>
      </c>
      <c r="G19" s="117">
        <v>1</v>
      </c>
      <c r="H19" s="116">
        <v>1</v>
      </c>
      <c r="I19" s="118">
        <v>1</v>
      </c>
      <c r="J19" s="117">
        <v>1</v>
      </c>
      <c r="K19" s="119">
        <v>2</v>
      </c>
      <c r="L19" s="116">
        <v>4</v>
      </c>
      <c r="M19" s="117">
        <v>3</v>
      </c>
      <c r="N19" s="116">
        <v>7</v>
      </c>
      <c r="O19" s="118" t="s">
        <v>35</v>
      </c>
      <c r="P19" s="117">
        <v>1</v>
      </c>
      <c r="Q19" s="119">
        <v>1</v>
      </c>
      <c r="R19" s="113">
        <v>724</v>
      </c>
      <c r="S19" s="114">
        <v>695</v>
      </c>
      <c r="T19" s="115">
        <f t="shared" si="2"/>
        <v>1419</v>
      </c>
      <c r="U19" s="113">
        <v>4</v>
      </c>
      <c r="V19" s="120" t="s">
        <v>37</v>
      </c>
      <c r="W19" s="121">
        <v>410</v>
      </c>
    </row>
    <row r="20" spans="1:23" ht="15.75" thickBot="1">
      <c r="A20" s="171" t="s">
        <v>47</v>
      </c>
      <c r="B20" s="172"/>
      <c r="C20" s="42">
        <f t="shared" ref="C20:S20" si="3">SUM(C7:C19)</f>
        <v>12961</v>
      </c>
      <c r="D20" s="43">
        <f t="shared" si="3"/>
        <v>12819</v>
      </c>
      <c r="E20" s="44">
        <f t="shared" si="3"/>
        <v>25780</v>
      </c>
      <c r="F20" s="45">
        <f t="shared" si="3"/>
        <v>9</v>
      </c>
      <c r="G20" s="43">
        <f t="shared" si="3"/>
        <v>13</v>
      </c>
      <c r="H20" s="46">
        <f t="shared" si="3"/>
        <v>22</v>
      </c>
      <c r="I20" s="42">
        <f t="shared" si="3"/>
        <v>11</v>
      </c>
      <c r="J20" s="43">
        <f t="shared" si="3"/>
        <v>11</v>
      </c>
      <c r="K20" s="44">
        <f t="shared" si="3"/>
        <v>22</v>
      </c>
      <c r="L20" s="45">
        <f t="shared" si="3"/>
        <v>21</v>
      </c>
      <c r="M20" s="43">
        <f t="shared" si="3"/>
        <v>31</v>
      </c>
      <c r="N20" s="46">
        <f t="shared" si="3"/>
        <v>52</v>
      </c>
      <c r="O20" s="42">
        <f t="shared" si="3"/>
        <v>21</v>
      </c>
      <c r="P20" s="43">
        <f t="shared" si="3"/>
        <v>23</v>
      </c>
      <c r="Q20" s="44">
        <f t="shared" si="3"/>
        <v>44</v>
      </c>
      <c r="R20" s="42">
        <f t="shared" si="3"/>
        <v>12959</v>
      </c>
      <c r="S20" s="43">
        <f t="shared" si="3"/>
        <v>12829</v>
      </c>
      <c r="T20" s="44">
        <f t="shared" si="2"/>
        <v>25788</v>
      </c>
      <c r="U20" s="42">
        <f>SUM(U7:U19)</f>
        <v>51</v>
      </c>
      <c r="V20" s="48">
        <v>31.094999999999999</v>
      </c>
      <c r="W20" s="47">
        <f>SUM(W7:W19)</f>
        <v>7505</v>
      </c>
    </row>
    <row r="21" spans="1:23" ht="15.75" thickTop="1">
      <c r="C21" s="63"/>
      <c r="D21" s="63"/>
      <c r="E21" s="63"/>
    </row>
    <row r="22" spans="1:23" ht="15.75">
      <c r="R22" s="4"/>
      <c r="S22" s="4"/>
      <c r="T22" s="4"/>
      <c r="U22" s="4"/>
    </row>
    <row r="23" spans="1:23" ht="15.75">
      <c r="R23" s="4" t="s">
        <v>114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57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W5:W6"/>
    <mergeCell ref="O5:O6"/>
    <mergeCell ref="R5:R6"/>
    <mergeCell ref="S5:S6"/>
    <mergeCell ref="T5:T6"/>
    <mergeCell ref="U5:U6"/>
  </mergeCells>
  <pageMargins left="0.7" right="0.7" top="0.75" bottom="0.75" header="0.3" footer="0.3"/>
  <pageSetup paperSize="5" orientation="landscape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activeCell="C16" sqref="C16"/>
    </sheetView>
  </sheetViews>
  <sheetFormatPr defaultRowHeight="15"/>
  <cols>
    <col min="1" max="1" width="5" customWidth="1"/>
    <col min="2" max="2" width="15.85546875" customWidth="1"/>
    <col min="3" max="5" width="7.5703125" customWidth="1"/>
    <col min="6" max="17" width="5.140625" customWidth="1"/>
    <col min="18" max="20" width="7.28515625" customWidth="1"/>
    <col min="21" max="21" width="5.5703125" customWidth="1"/>
    <col min="23" max="23" width="7.5703125" customWidth="1"/>
  </cols>
  <sheetData>
    <row r="1" spans="1:23" ht="18.7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3" ht="18.75">
      <c r="A2" s="201" t="s">
        <v>115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23" ht="15.75" thickBot="1"/>
    <row r="4" spans="1:23" ht="16.5" thickTop="1" thickBot="1">
      <c r="A4" s="184" t="s">
        <v>1</v>
      </c>
      <c r="B4" s="187" t="s">
        <v>2</v>
      </c>
      <c r="C4" s="181" t="s">
        <v>53</v>
      </c>
      <c r="D4" s="183"/>
      <c r="E4" s="182"/>
      <c r="F4" s="183" t="s">
        <v>6</v>
      </c>
      <c r="G4" s="183"/>
      <c r="H4" s="183"/>
      <c r="I4" s="181" t="s">
        <v>29</v>
      </c>
      <c r="J4" s="183"/>
      <c r="K4" s="182"/>
      <c r="L4" s="183" t="s">
        <v>7</v>
      </c>
      <c r="M4" s="183"/>
      <c r="N4" s="183"/>
      <c r="O4" s="181" t="s">
        <v>8</v>
      </c>
      <c r="P4" s="183"/>
      <c r="Q4" s="182"/>
      <c r="R4" s="181" t="s">
        <v>9</v>
      </c>
      <c r="S4" s="183"/>
      <c r="T4" s="182"/>
      <c r="U4" s="181" t="s">
        <v>10</v>
      </c>
      <c r="V4" s="182"/>
      <c r="W4" s="1" t="s">
        <v>14</v>
      </c>
    </row>
    <row r="5" spans="1:23">
      <c r="A5" s="185"/>
      <c r="B5" s="188"/>
      <c r="C5" s="190" t="s">
        <v>3</v>
      </c>
      <c r="D5" s="192" t="s">
        <v>4</v>
      </c>
      <c r="E5" s="194" t="s">
        <v>5</v>
      </c>
      <c r="F5" s="196" t="s">
        <v>3</v>
      </c>
      <c r="G5" s="192" t="s">
        <v>4</v>
      </c>
      <c r="H5" s="196" t="s">
        <v>5</v>
      </c>
      <c r="I5" s="198" t="s">
        <v>3</v>
      </c>
      <c r="J5" s="192" t="s">
        <v>4</v>
      </c>
      <c r="K5" s="202" t="s">
        <v>5</v>
      </c>
      <c r="L5" s="196" t="s">
        <v>3</v>
      </c>
      <c r="M5" s="192" t="s">
        <v>4</v>
      </c>
      <c r="N5" s="196" t="s">
        <v>5</v>
      </c>
      <c r="O5" s="198" t="s">
        <v>3</v>
      </c>
      <c r="P5" s="192" t="s">
        <v>4</v>
      </c>
      <c r="Q5" s="202" t="s">
        <v>5</v>
      </c>
      <c r="R5" s="198" t="s">
        <v>3</v>
      </c>
      <c r="S5" s="192" t="s">
        <v>4</v>
      </c>
      <c r="T5" s="202" t="s">
        <v>5</v>
      </c>
      <c r="U5" s="198" t="s">
        <v>11</v>
      </c>
      <c r="V5" s="2" t="s">
        <v>12</v>
      </c>
      <c r="W5" s="199" t="s">
        <v>15</v>
      </c>
    </row>
    <row r="6" spans="1:23" ht="15.75" thickBot="1">
      <c r="A6" s="186"/>
      <c r="B6" s="189"/>
      <c r="C6" s="191"/>
      <c r="D6" s="193"/>
      <c r="E6" s="195"/>
      <c r="F6" s="197"/>
      <c r="G6" s="193"/>
      <c r="H6" s="197"/>
      <c r="I6" s="191"/>
      <c r="J6" s="193"/>
      <c r="K6" s="195"/>
      <c r="L6" s="197"/>
      <c r="M6" s="193"/>
      <c r="N6" s="197"/>
      <c r="O6" s="191"/>
      <c r="P6" s="193"/>
      <c r="Q6" s="195"/>
      <c r="R6" s="191"/>
      <c r="S6" s="193"/>
      <c r="T6" s="195"/>
      <c r="U6" s="191"/>
      <c r="V6" s="3" t="s">
        <v>13</v>
      </c>
      <c r="W6" s="200"/>
    </row>
    <row r="7" spans="1:23" ht="15.75" thickTop="1">
      <c r="A7" s="76">
        <v>1</v>
      </c>
      <c r="B7" s="77" t="s">
        <v>16</v>
      </c>
      <c r="C7" s="78">
        <v>1602</v>
      </c>
      <c r="D7" s="79">
        <v>1696</v>
      </c>
      <c r="E7" s="80">
        <f t="shared" ref="E7:E20" si="0">SUM(C7:D7)</f>
        <v>3298</v>
      </c>
      <c r="F7" s="81">
        <v>3</v>
      </c>
      <c r="G7" s="82">
        <v>2</v>
      </c>
      <c r="H7" s="81">
        <v>5</v>
      </c>
      <c r="I7" s="84" t="s">
        <v>35</v>
      </c>
      <c r="J7" s="79">
        <v>1</v>
      </c>
      <c r="K7" s="85">
        <v>1</v>
      </c>
      <c r="L7" s="81">
        <v>1</v>
      </c>
      <c r="M7" s="82">
        <v>2</v>
      </c>
      <c r="N7" s="81">
        <v>3</v>
      </c>
      <c r="O7" s="84">
        <v>4</v>
      </c>
      <c r="P7" s="82">
        <v>5</v>
      </c>
      <c r="Q7" s="85">
        <v>9</v>
      </c>
      <c r="R7" s="78">
        <v>1602</v>
      </c>
      <c r="S7" s="79">
        <v>1694</v>
      </c>
      <c r="T7" s="80">
        <f>SUM(R7:S7)</f>
        <v>3296</v>
      </c>
      <c r="U7" s="78">
        <v>4</v>
      </c>
      <c r="V7" s="86" t="s">
        <v>46</v>
      </c>
      <c r="W7" s="87">
        <v>831</v>
      </c>
    </row>
    <row r="8" spans="1:23">
      <c r="A8" s="88">
        <v>2</v>
      </c>
      <c r="B8" s="89" t="s">
        <v>17</v>
      </c>
      <c r="C8" s="90">
        <v>1521</v>
      </c>
      <c r="D8" s="91">
        <v>1545</v>
      </c>
      <c r="E8" s="92">
        <f t="shared" si="0"/>
        <v>3066</v>
      </c>
      <c r="F8" s="93">
        <v>3</v>
      </c>
      <c r="G8" s="91">
        <v>1</v>
      </c>
      <c r="H8" s="93">
        <v>4</v>
      </c>
      <c r="I8" s="94">
        <v>2</v>
      </c>
      <c r="J8" s="97" t="s">
        <v>35</v>
      </c>
      <c r="K8" s="95">
        <v>2</v>
      </c>
      <c r="L8" s="96">
        <v>1</v>
      </c>
      <c r="M8" s="97">
        <v>2</v>
      </c>
      <c r="N8" s="96">
        <v>3</v>
      </c>
      <c r="O8" s="94" t="s">
        <v>35</v>
      </c>
      <c r="P8" s="97" t="s">
        <v>35</v>
      </c>
      <c r="Q8" s="95" t="s">
        <v>35</v>
      </c>
      <c r="R8" s="90">
        <v>1523</v>
      </c>
      <c r="S8" s="91">
        <v>1548</v>
      </c>
      <c r="T8" s="92">
        <f>SUM(R8:S8)</f>
        <v>3071</v>
      </c>
      <c r="U8" s="90">
        <v>5</v>
      </c>
      <c r="V8" s="98" t="s">
        <v>49</v>
      </c>
      <c r="W8" s="99">
        <v>991</v>
      </c>
    </row>
    <row r="9" spans="1:23">
      <c r="A9" s="88">
        <v>3</v>
      </c>
      <c r="B9" s="89" t="s">
        <v>18</v>
      </c>
      <c r="C9" s="90">
        <v>1422</v>
      </c>
      <c r="D9" s="91">
        <v>1397</v>
      </c>
      <c r="E9" s="92">
        <f t="shared" si="0"/>
        <v>2819</v>
      </c>
      <c r="F9" s="96">
        <v>7</v>
      </c>
      <c r="G9" s="97">
        <v>1</v>
      </c>
      <c r="H9" s="96">
        <v>8</v>
      </c>
      <c r="I9" s="94">
        <v>2</v>
      </c>
      <c r="J9" s="97">
        <v>1</v>
      </c>
      <c r="K9" s="95">
        <v>3</v>
      </c>
      <c r="L9" s="96">
        <v>2</v>
      </c>
      <c r="M9" s="97">
        <v>1</v>
      </c>
      <c r="N9" s="93">
        <v>3</v>
      </c>
      <c r="O9" s="94">
        <v>5</v>
      </c>
      <c r="P9" s="97">
        <v>5</v>
      </c>
      <c r="Q9" s="95">
        <v>10</v>
      </c>
      <c r="R9" s="90">
        <v>1424</v>
      </c>
      <c r="S9" s="91">
        <v>1393</v>
      </c>
      <c r="T9" s="92">
        <f>SUM(R9:S9)</f>
        <v>2817</v>
      </c>
      <c r="U9" s="90">
        <v>4</v>
      </c>
      <c r="V9" s="98" t="s">
        <v>41</v>
      </c>
      <c r="W9" s="99">
        <v>894</v>
      </c>
    </row>
    <row r="10" spans="1:23">
      <c r="A10" s="88">
        <v>4</v>
      </c>
      <c r="B10" s="89" t="s">
        <v>19</v>
      </c>
      <c r="C10" s="90">
        <v>723</v>
      </c>
      <c r="D10" s="91">
        <v>796</v>
      </c>
      <c r="E10" s="92">
        <f t="shared" si="0"/>
        <v>1519</v>
      </c>
      <c r="F10" s="96" t="s">
        <v>35</v>
      </c>
      <c r="G10" s="97" t="s">
        <v>35</v>
      </c>
      <c r="H10" s="96" t="s">
        <v>35</v>
      </c>
      <c r="I10" s="94" t="s">
        <v>35</v>
      </c>
      <c r="J10" s="97" t="s">
        <v>35</v>
      </c>
      <c r="K10" s="95" t="s">
        <v>35</v>
      </c>
      <c r="L10" s="96" t="s">
        <v>35</v>
      </c>
      <c r="M10" s="97" t="s">
        <v>35</v>
      </c>
      <c r="N10" s="96" t="s">
        <v>35</v>
      </c>
      <c r="O10" s="94">
        <v>2</v>
      </c>
      <c r="P10" s="97">
        <v>2</v>
      </c>
      <c r="Q10" s="95">
        <v>4</v>
      </c>
      <c r="R10" s="90">
        <v>721</v>
      </c>
      <c r="S10" s="91">
        <v>794</v>
      </c>
      <c r="T10" s="92">
        <f>SUM(R10:S10)</f>
        <v>1515</v>
      </c>
      <c r="U10" s="90">
        <v>3</v>
      </c>
      <c r="V10" s="98" t="s">
        <v>36</v>
      </c>
      <c r="W10" s="99">
        <v>539</v>
      </c>
    </row>
    <row r="11" spans="1:23">
      <c r="A11" s="126">
        <v>5</v>
      </c>
      <c r="B11" s="127" t="s">
        <v>20</v>
      </c>
      <c r="C11" s="128">
        <v>1067</v>
      </c>
      <c r="D11" s="129">
        <v>1038</v>
      </c>
      <c r="E11" s="130">
        <f t="shared" si="0"/>
        <v>2105</v>
      </c>
      <c r="F11" s="96" t="s">
        <v>35</v>
      </c>
      <c r="G11" s="97" t="s">
        <v>35</v>
      </c>
      <c r="H11" s="96" t="s">
        <v>35</v>
      </c>
      <c r="I11" s="94" t="s">
        <v>35</v>
      </c>
      <c r="J11" s="97" t="s">
        <v>35</v>
      </c>
      <c r="K11" s="95" t="s">
        <v>35</v>
      </c>
      <c r="L11" s="96" t="s">
        <v>35</v>
      </c>
      <c r="M11" s="97" t="s">
        <v>35</v>
      </c>
      <c r="N11" s="96" t="s">
        <v>35</v>
      </c>
      <c r="O11" s="94" t="s">
        <v>35</v>
      </c>
      <c r="P11" s="97" t="s">
        <v>35</v>
      </c>
      <c r="Q11" s="95" t="s">
        <v>35</v>
      </c>
      <c r="R11" s="128">
        <v>1067</v>
      </c>
      <c r="S11" s="129">
        <v>1038</v>
      </c>
      <c r="T11" s="130">
        <f>SUM(R11:S11)</f>
        <v>2105</v>
      </c>
      <c r="U11" s="128">
        <v>4</v>
      </c>
      <c r="V11" s="135" t="s">
        <v>44</v>
      </c>
      <c r="W11" s="136">
        <v>589</v>
      </c>
    </row>
    <row r="12" spans="1:23">
      <c r="A12" s="88">
        <v>6</v>
      </c>
      <c r="B12" s="89" t="s">
        <v>21</v>
      </c>
      <c r="C12" s="90">
        <v>845</v>
      </c>
      <c r="D12" s="91">
        <v>771</v>
      </c>
      <c r="E12" s="92">
        <f t="shared" si="0"/>
        <v>1616</v>
      </c>
      <c r="F12" s="96">
        <v>2</v>
      </c>
      <c r="G12" s="97">
        <v>3</v>
      </c>
      <c r="H12" s="96">
        <v>5</v>
      </c>
      <c r="I12" s="94">
        <v>1</v>
      </c>
      <c r="J12" s="97" t="s">
        <v>35</v>
      </c>
      <c r="K12" s="92">
        <v>1</v>
      </c>
      <c r="L12" s="96" t="s">
        <v>35</v>
      </c>
      <c r="M12" s="97" t="s">
        <v>35</v>
      </c>
      <c r="N12" s="96" t="s">
        <v>35</v>
      </c>
      <c r="O12" s="94">
        <v>1</v>
      </c>
      <c r="P12" s="97">
        <v>1</v>
      </c>
      <c r="Q12" s="95">
        <v>2</v>
      </c>
      <c r="R12" s="90">
        <v>845</v>
      </c>
      <c r="S12" s="91">
        <v>773</v>
      </c>
      <c r="T12" s="92">
        <f t="shared" ref="T12:T19" si="1">SUM(R12:S12)</f>
        <v>1618</v>
      </c>
      <c r="U12" s="90">
        <v>4</v>
      </c>
      <c r="V12" s="98" t="s">
        <v>40</v>
      </c>
      <c r="W12" s="99">
        <v>432</v>
      </c>
    </row>
    <row r="13" spans="1:23">
      <c r="A13" s="88">
        <v>7</v>
      </c>
      <c r="B13" s="89" t="s">
        <v>22</v>
      </c>
      <c r="C13" s="107">
        <v>521</v>
      </c>
      <c r="D13" s="97">
        <v>523</v>
      </c>
      <c r="E13" s="96">
        <f t="shared" si="0"/>
        <v>1044</v>
      </c>
      <c r="F13" s="108">
        <v>2</v>
      </c>
      <c r="G13" s="97">
        <v>2</v>
      </c>
      <c r="H13" s="109">
        <v>4</v>
      </c>
      <c r="I13" s="108" t="s">
        <v>35</v>
      </c>
      <c r="J13" s="97">
        <v>1</v>
      </c>
      <c r="K13" s="110">
        <v>1</v>
      </c>
      <c r="L13" s="107">
        <v>1</v>
      </c>
      <c r="M13" s="97">
        <v>3</v>
      </c>
      <c r="N13" s="109">
        <v>4</v>
      </c>
      <c r="O13" s="108">
        <v>1</v>
      </c>
      <c r="P13" s="97" t="s">
        <v>35</v>
      </c>
      <c r="Q13" s="110">
        <v>1</v>
      </c>
      <c r="R13" s="107">
        <v>523</v>
      </c>
      <c r="S13" s="97">
        <v>527</v>
      </c>
      <c r="T13" s="96">
        <f t="shared" si="1"/>
        <v>1050</v>
      </c>
      <c r="U13" s="90">
        <v>4</v>
      </c>
      <c r="V13" s="98" t="s">
        <v>45</v>
      </c>
      <c r="W13" s="99">
        <v>302</v>
      </c>
    </row>
    <row r="14" spans="1:23">
      <c r="A14" s="88">
        <v>8</v>
      </c>
      <c r="B14" s="89" t="s">
        <v>23</v>
      </c>
      <c r="C14" s="94">
        <v>394</v>
      </c>
      <c r="D14" s="97">
        <v>390</v>
      </c>
      <c r="E14" s="95">
        <f t="shared" si="0"/>
        <v>784</v>
      </c>
      <c r="F14" s="96">
        <v>2</v>
      </c>
      <c r="G14" s="97">
        <v>1</v>
      </c>
      <c r="H14" s="96">
        <v>3</v>
      </c>
      <c r="I14" s="94" t="s">
        <v>35</v>
      </c>
      <c r="J14" s="97" t="s">
        <v>35</v>
      </c>
      <c r="K14" s="95" t="s">
        <v>35</v>
      </c>
      <c r="L14" s="96" t="s">
        <v>35</v>
      </c>
      <c r="M14" s="97" t="s">
        <v>35</v>
      </c>
      <c r="N14" s="96" t="s">
        <v>35</v>
      </c>
      <c r="O14" s="94">
        <v>1</v>
      </c>
      <c r="P14" s="97">
        <v>1</v>
      </c>
      <c r="Q14" s="95">
        <v>2</v>
      </c>
      <c r="R14" s="94">
        <v>395</v>
      </c>
      <c r="S14" s="97">
        <v>390</v>
      </c>
      <c r="T14" s="95">
        <f t="shared" si="1"/>
        <v>785</v>
      </c>
      <c r="U14" s="90">
        <v>3</v>
      </c>
      <c r="V14" s="98" t="s">
        <v>42</v>
      </c>
      <c r="W14" s="99">
        <v>252</v>
      </c>
    </row>
    <row r="15" spans="1:23">
      <c r="A15" s="88">
        <v>9</v>
      </c>
      <c r="B15" s="89" t="s">
        <v>24</v>
      </c>
      <c r="C15" s="90">
        <v>491</v>
      </c>
      <c r="D15" s="91">
        <v>426</v>
      </c>
      <c r="E15" s="92">
        <f t="shared" si="0"/>
        <v>917</v>
      </c>
      <c r="F15" s="96" t="s">
        <v>35</v>
      </c>
      <c r="G15" s="97" t="s">
        <v>35</v>
      </c>
      <c r="H15" s="110" t="s">
        <v>35</v>
      </c>
      <c r="I15" s="96" t="s">
        <v>35</v>
      </c>
      <c r="J15" s="97" t="s">
        <v>35</v>
      </c>
      <c r="K15" s="110" t="s">
        <v>35</v>
      </c>
      <c r="L15" s="96" t="s">
        <v>35</v>
      </c>
      <c r="M15" s="97" t="s">
        <v>35</v>
      </c>
      <c r="N15" s="110" t="s">
        <v>35</v>
      </c>
      <c r="O15" s="96" t="s">
        <v>35</v>
      </c>
      <c r="P15" s="97">
        <v>2</v>
      </c>
      <c r="Q15" s="96">
        <v>2</v>
      </c>
      <c r="R15" s="90">
        <v>491</v>
      </c>
      <c r="S15" s="91">
        <v>424</v>
      </c>
      <c r="T15" s="92">
        <f t="shared" si="1"/>
        <v>915</v>
      </c>
      <c r="U15" s="90">
        <v>6</v>
      </c>
      <c r="V15" s="98" t="s">
        <v>39</v>
      </c>
      <c r="W15" s="99">
        <v>291</v>
      </c>
    </row>
    <row r="16" spans="1:23">
      <c r="A16" s="88">
        <v>10</v>
      </c>
      <c r="B16" s="89" t="s">
        <v>25</v>
      </c>
      <c r="C16" s="90">
        <v>1454</v>
      </c>
      <c r="D16" s="91">
        <v>1496</v>
      </c>
      <c r="E16" s="92">
        <f t="shared" si="0"/>
        <v>2950</v>
      </c>
      <c r="F16" s="96">
        <v>3</v>
      </c>
      <c r="G16" s="97">
        <v>2</v>
      </c>
      <c r="H16" s="96">
        <v>5</v>
      </c>
      <c r="I16" s="94" t="s">
        <v>35</v>
      </c>
      <c r="J16" s="97" t="s">
        <v>35</v>
      </c>
      <c r="K16" s="95" t="s">
        <v>35</v>
      </c>
      <c r="L16" s="96">
        <v>6</v>
      </c>
      <c r="M16" s="97">
        <v>3</v>
      </c>
      <c r="N16" s="93">
        <v>9</v>
      </c>
      <c r="O16" s="94">
        <v>7</v>
      </c>
      <c r="P16" s="97">
        <v>7</v>
      </c>
      <c r="Q16" s="95">
        <v>14</v>
      </c>
      <c r="R16" s="90">
        <v>1456</v>
      </c>
      <c r="S16" s="91">
        <v>1494</v>
      </c>
      <c r="T16" s="92">
        <f t="shared" si="1"/>
        <v>2950</v>
      </c>
      <c r="U16" s="90">
        <v>3</v>
      </c>
      <c r="V16" s="98" t="s">
        <v>43</v>
      </c>
      <c r="W16" s="99">
        <v>744</v>
      </c>
    </row>
    <row r="17" spans="1:23">
      <c r="A17" s="88">
        <v>11</v>
      </c>
      <c r="B17" s="89" t="s">
        <v>26</v>
      </c>
      <c r="C17" s="90">
        <v>1337</v>
      </c>
      <c r="D17" s="91">
        <v>1328</v>
      </c>
      <c r="E17" s="92">
        <f t="shared" si="0"/>
        <v>2665</v>
      </c>
      <c r="F17" s="96">
        <v>2</v>
      </c>
      <c r="G17" s="97">
        <v>1</v>
      </c>
      <c r="H17" s="96">
        <v>3</v>
      </c>
      <c r="I17" s="94">
        <v>1</v>
      </c>
      <c r="J17" s="97" t="s">
        <v>35</v>
      </c>
      <c r="K17" s="95">
        <v>1</v>
      </c>
      <c r="L17" s="96" t="s">
        <v>35</v>
      </c>
      <c r="M17" s="97" t="s">
        <v>35</v>
      </c>
      <c r="N17" s="96" t="s">
        <v>35</v>
      </c>
      <c r="O17" s="94">
        <v>4</v>
      </c>
      <c r="P17" s="97">
        <v>1</v>
      </c>
      <c r="Q17" s="92">
        <v>5</v>
      </c>
      <c r="R17" s="90">
        <v>1334</v>
      </c>
      <c r="S17" s="91">
        <v>1328</v>
      </c>
      <c r="T17" s="92">
        <f t="shared" si="1"/>
        <v>2662</v>
      </c>
      <c r="U17" s="90">
        <v>4</v>
      </c>
      <c r="V17" s="98" t="s">
        <v>41</v>
      </c>
      <c r="W17" s="99">
        <v>807</v>
      </c>
    </row>
    <row r="18" spans="1:23">
      <c r="A18" s="88">
        <v>12</v>
      </c>
      <c r="B18" s="89" t="s">
        <v>27</v>
      </c>
      <c r="C18" s="90">
        <v>858</v>
      </c>
      <c r="D18" s="91">
        <v>728</v>
      </c>
      <c r="E18" s="92">
        <f t="shared" si="0"/>
        <v>1586</v>
      </c>
      <c r="F18" s="96" t="s">
        <v>35</v>
      </c>
      <c r="G18" s="97" t="s">
        <v>35</v>
      </c>
      <c r="H18" s="96" t="s">
        <v>35</v>
      </c>
      <c r="I18" s="94">
        <v>1</v>
      </c>
      <c r="J18" s="97">
        <v>2</v>
      </c>
      <c r="K18" s="95">
        <v>3</v>
      </c>
      <c r="L18" s="96">
        <v>1</v>
      </c>
      <c r="M18" s="97" t="s">
        <v>35</v>
      </c>
      <c r="N18" s="96">
        <v>1</v>
      </c>
      <c r="O18" s="94" t="s">
        <v>35</v>
      </c>
      <c r="P18" s="97" t="s">
        <v>35</v>
      </c>
      <c r="Q18" s="95" t="s">
        <v>35</v>
      </c>
      <c r="R18" s="90">
        <v>858</v>
      </c>
      <c r="S18" s="91">
        <v>726</v>
      </c>
      <c r="T18" s="92">
        <f t="shared" si="1"/>
        <v>1584</v>
      </c>
      <c r="U18" s="90">
        <v>3</v>
      </c>
      <c r="V18" s="98" t="s">
        <v>38</v>
      </c>
      <c r="W18" s="99">
        <v>421</v>
      </c>
    </row>
    <row r="19" spans="1:23" ht="15.75" thickBot="1">
      <c r="A19" s="111">
        <v>13</v>
      </c>
      <c r="B19" s="112" t="s">
        <v>28</v>
      </c>
      <c r="C19" s="113">
        <v>724</v>
      </c>
      <c r="D19" s="114">
        <v>695</v>
      </c>
      <c r="E19" s="115">
        <f t="shared" si="0"/>
        <v>1419</v>
      </c>
      <c r="F19" s="116" t="s">
        <v>35</v>
      </c>
      <c r="G19" s="117">
        <v>1</v>
      </c>
      <c r="H19" s="116">
        <v>1</v>
      </c>
      <c r="I19" s="118" t="s">
        <v>35</v>
      </c>
      <c r="J19" s="117">
        <v>1</v>
      </c>
      <c r="K19" s="119">
        <v>1</v>
      </c>
      <c r="L19" s="116">
        <v>1</v>
      </c>
      <c r="M19" s="117">
        <v>2</v>
      </c>
      <c r="N19" s="116">
        <v>3</v>
      </c>
      <c r="O19" s="118">
        <v>1</v>
      </c>
      <c r="P19" s="117">
        <v>1</v>
      </c>
      <c r="Q19" s="119">
        <v>2</v>
      </c>
      <c r="R19" s="113">
        <v>724</v>
      </c>
      <c r="S19" s="114">
        <v>696</v>
      </c>
      <c r="T19" s="115">
        <f t="shared" si="1"/>
        <v>1420</v>
      </c>
      <c r="U19" s="113">
        <v>4</v>
      </c>
      <c r="V19" s="120" t="s">
        <v>37</v>
      </c>
      <c r="W19" s="121">
        <v>410</v>
      </c>
    </row>
    <row r="20" spans="1:23" ht="15.75" thickBot="1">
      <c r="A20" s="171" t="s">
        <v>47</v>
      </c>
      <c r="B20" s="172"/>
      <c r="C20" s="42">
        <f>SUM(C7:C19)</f>
        <v>12959</v>
      </c>
      <c r="D20" s="43">
        <f>SUM(D7:D19)</f>
        <v>12829</v>
      </c>
      <c r="E20" s="44">
        <f t="shared" si="0"/>
        <v>25788</v>
      </c>
      <c r="F20" s="45">
        <f t="shared" ref="F20:T20" si="2">SUM(F7:F19)</f>
        <v>24</v>
      </c>
      <c r="G20" s="43">
        <f t="shared" si="2"/>
        <v>14</v>
      </c>
      <c r="H20" s="46">
        <f t="shared" si="2"/>
        <v>38</v>
      </c>
      <c r="I20" s="42">
        <f t="shared" si="2"/>
        <v>7</v>
      </c>
      <c r="J20" s="43">
        <f t="shared" si="2"/>
        <v>6</v>
      </c>
      <c r="K20" s="44">
        <f t="shared" si="2"/>
        <v>13</v>
      </c>
      <c r="L20" s="45">
        <f t="shared" si="2"/>
        <v>13</v>
      </c>
      <c r="M20" s="43">
        <f t="shared" si="2"/>
        <v>13</v>
      </c>
      <c r="N20" s="46">
        <f t="shared" si="2"/>
        <v>26</v>
      </c>
      <c r="O20" s="42">
        <f t="shared" si="2"/>
        <v>26</v>
      </c>
      <c r="P20" s="43">
        <f t="shared" si="2"/>
        <v>25</v>
      </c>
      <c r="Q20" s="44">
        <f t="shared" si="2"/>
        <v>51</v>
      </c>
      <c r="R20" s="42">
        <f t="shared" si="2"/>
        <v>12963</v>
      </c>
      <c r="S20" s="43">
        <f t="shared" si="2"/>
        <v>12825</v>
      </c>
      <c r="T20" s="44">
        <f t="shared" si="2"/>
        <v>25788</v>
      </c>
      <c r="U20" s="42">
        <f>SUM(U7:U19)</f>
        <v>51</v>
      </c>
      <c r="V20" s="48">
        <v>31.094999999999999</v>
      </c>
      <c r="W20" s="47">
        <f>SUM(W7:W19)</f>
        <v>7503</v>
      </c>
    </row>
    <row r="21" spans="1:23" ht="15.75" thickTop="1">
      <c r="C21" s="63"/>
      <c r="D21" s="63"/>
      <c r="E21" s="63"/>
    </row>
    <row r="22" spans="1:23" ht="15.75">
      <c r="R22" s="4"/>
      <c r="S22" s="4"/>
      <c r="T22" s="4"/>
      <c r="U22" s="4"/>
    </row>
    <row r="23" spans="1:23" ht="15.75">
      <c r="R23" s="4" t="s">
        <v>116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57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W5:W6"/>
    <mergeCell ref="O5:O6"/>
    <mergeCell ref="R5:R6"/>
    <mergeCell ref="S5:S6"/>
    <mergeCell ref="T5:T6"/>
    <mergeCell ref="U5:U6"/>
  </mergeCells>
  <pageMargins left="0.7" right="0.7" top="0.75" bottom="0.75" header="0.3" footer="0.3"/>
  <pageSetup paperSize="5" orientation="landscape" horizontalDpi="0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activeCell="B11" sqref="B11:V11"/>
    </sheetView>
  </sheetViews>
  <sheetFormatPr defaultRowHeight="15"/>
  <cols>
    <col min="1" max="1" width="5.42578125" customWidth="1"/>
    <col min="2" max="2" width="15.5703125" customWidth="1"/>
    <col min="3" max="5" width="7.28515625" customWidth="1"/>
    <col min="6" max="17" width="5.28515625" customWidth="1"/>
    <col min="18" max="20" width="7" customWidth="1"/>
    <col min="21" max="21" width="6" customWidth="1"/>
    <col min="22" max="22" width="8.7109375" customWidth="1"/>
    <col min="23" max="23" width="6.7109375" customWidth="1"/>
  </cols>
  <sheetData>
    <row r="1" spans="1:23" ht="18.7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3" ht="18.75">
      <c r="A2" s="201" t="s">
        <v>117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23" ht="15.75" thickBot="1"/>
    <row r="4" spans="1:23" ht="16.5" thickTop="1" thickBot="1">
      <c r="A4" s="184" t="s">
        <v>1</v>
      </c>
      <c r="B4" s="187" t="s">
        <v>2</v>
      </c>
      <c r="C4" s="181" t="s">
        <v>53</v>
      </c>
      <c r="D4" s="183"/>
      <c r="E4" s="182"/>
      <c r="F4" s="183" t="s">
        <v>6</v>
      </c>
      <c r="G4" s="183"/>
      <c r="H4" s="183"/>
      <c r="I4" s="181" t="s">
        <v>29</v>
      </c>
      <c r="J4" s="183"/>
      <c r="K4" s="182"/>
      <c r="L4" s="183" t="s">
        <v>7</v>
      </c>
      <c r="M4" s="183"/>
      <c r="N4" s="183"/>
      <c r="O4" s="181" t="s">
        <v>8</v>
      </c>
      <c r="P4" s="183"/>
      <c r="Q4" s="182"/>
      <c r="R4" s="181" t="s">
        <v>9</v>
      </c>
      <c r="S4" s="183"/>
      <c r="T4" s="182"/>
      <c r="U4" s="181" t="s">
        <v>10</v>
      </c>
      <c r="V4" s="182"/>
      <c r="W4" s="1" t="s">
        <v>14</v>
      </c>
    </row>
    <row r="5" spans="1:23">
      <c r="A5" s="185"/>
      <c r="B5" s="188"/>
      <c r="C5" s="190" t="s">
        <v>3</v>
      </c>
      <c r="D5" s="192" t="s">
        <v>4</v>
      </c>
      <c r="E5" s="194" t="s">
        <v>5</v>
      </c>
      <c r="F5" s="196" t="s">
        <v>3</v>
      </c>
      <c r="G5" s="192" t="s">
        <v>4</v>
      </c>
      <c r="H5" s="196" t="s">
        <v>5</v>
      </c>
      <c r="I5" s="198" t="s">
        <v>3</v>
      </c>
      <c r="J5" s="192" t="s">
        <v>4</v>
      </c>
      <c r="K5" s="202" t="s">
        <v>5</v>
      </c>
      <c r="L5" s="196" t="s">
        <v>3</v>
      </c>
      <c r="M5" s="192" t="s">
        <v>4</v>
      </c>
      <c r="N5" s="196" t="s">
        <v>5</v>
      </c>
      <c r="O5" s="198" t="s">
        <v>3</v>
      </c>
      <c r="P5" s="192" t="s">
        <v>4</v>
      </c>
      <c r="Q5" s="202" t="s">
        <v>5</v>
      </c>
      <c r="R5" s="198" t="s">
        <v>3</v>
      </c>
      <c r="S5" s="192" t="s">
        <v>4</v>
      </c>
      <c r="T5" s="202" t="s">
        <v>5</v>
      </c>
      <c r="U5" s="198" t="s">
        <v>11</v>
      </c>
      <c r="V5" s="2" t="s">
        <v>12</v>
      </c>
      <c r="W5" s="199" t="s">
        <v>15</v>
      </c>
    </row>
    <row r="6" spans="1:23" ht="15.75" thickBot="1">
      <c r="A6" s="186"/>
      <c r="B6" s="189"/>
      <c r="C6" s="191"/>
      <c r="D6" s="193"/>
      <c r="E6" s="195"/>
      <c r="F6" s="197"/>
      <c r="G6" s="193"/>
      <c r="H6" s="197"/>
      <c r="I6" s="191"/>
      <c r="J6" s="193"/>
      <c r="K6" s="195"/>
      <c r="L6" s="197"/>
      <c r="M6" s="193"/>
      <c r="N6" s="197"/>
      <c r="O6" s="191"/>
      <c r="P6" s="193"/>
      <c r="Q6" s="195"/>
      <c r="R6" s="191"/>
      <c r="S6" s="193"/>
      <c r="T6" s="195"/>
      <c r="U6" s="191"/>
      <c r="V6" s="3" t="s">
        <v>13</v>
      </c>
      <c r="W6" s="200"/>
    </row>
    <row r="7" spans="1:23" ht="15.75" thickTop="1">
      <c r="A7" s="76">
        <v>1</v>
      </c>
      <c r="B7" s="77" t="s">
        <v>16</v>
      </c>
      <c r="C7" s="78">
        <v>1602</v>
      </c>
      <c r="D7" s="79">
        <v>1694</v>
      </c>
      <c r="E7" s="80">
        <f>SUM(C7:D7)</f>
        <v>3296</v>
      </c>
      <c r="F7" s="81">
        <v>3</v>
      </c>
      <c r="G7" s="82">
        <v>6</v>
      </c>
      <c r="H7" s="81">
        <v>9</v>
      </c>
      <c r="I7" s="84" t="s">
        <v>35</v>
      </c>
      <c r="J7" s="82" t="s">
        <v>35</v>
      </c>
      <c r="K7" s="85" t="s">
        <v>35</v>
      </c>
      <c r="L7" s="81">
        <v>4</v>
      </c>
      <c r="M7" s="82">
        <v>2</v>
      </c>
      <c r="N7" s="81">
        <v>6</v>
      </c>
      <c r="O7" s="84">
        <v>3</v>
      </c>
      <c r="P7" s="82">
        <v>4</v>
      </c>
      <c r="Q7" s="85">
        <v>7</v>
      </c>
      <c r="R7" s="78">
        <v>1606</v>
      </c>
      <c r="S7" s="79">
        <v>1698</v>
      </c>
      <c r="T7" s="80">
        <f t="shared" ref="T7:T19" si="0">SUM(R7:S7)</f>
        <v>3304</v>
      </c>
      <c r="U7" s="78">
        <v>4</v>
      </c>
      <c r="V7" s="86" t="s">
        <v>46</v>
      </c>
      <c r="W7" s="87">
        <v>834</v>
      </c>
    </row>
    <row r="8" spans="1:23">
      <c r="A8" s="88">
        <v>2</v>
      </c>
      <c r="B8" s="89" t="s">
        <v>17</v>
      </c>
      <c r="C8" s="90">
        <v>1523</v>
      </c>
      <c r="D8" s="91">
        <v>1548</v>
      </c>
      <c r="E8" s="92">
        <f>SUM(C8:D8)</f>
        <v>3071</v>
      </c>
      <c r="F8" s="93">
        <v>3</v>
      </c>
      <c r="G8" s="91">
        <v>1</v>
      </c>
      <c r="H8" s="93">
        <v>4</v>
      </c>
      <c r="I8" s="94" t="s">
        <v>35</v>
      </c>
      <c r="J8" s="97" t="s">
        <v>35</v>
      </c>
      <c r="K8" s="95" t="s">
        <v>35</v>
      </c>
      <c r="L8" s="96">
        <v>4</v>
      </c>
      <c r="M8" s="97">
        <v>5</v>
      </c>
      <c r="N8" s="96">
        <v>9</v>
      </c>
      <c r="O8" s="94" t="s">
        <v>35</v>
      </c>
      <c r="P8" s="97" t="s">
        <v>35</v>
      </c>
      <c r="Q8" s="95" t="s">
        <v>35</v>
      </c>
      <c r="R8" s="90">
        <v>1530</v>
      </c>
      <c r="S8" s="91">
        <v>1554</v>
      </c>
      <c r="T8" s="92">
        <f t="shared" si="0"/>
        <v>3084</v>
      </c>
      <c r="U8" s="90">
        <v>5</v>
      </c>
      <c r="V8" s="98" t="s">
        <v>49</v>
      </c>
      <c r="W8" s="99">
        <v>995</v>
      </c>
    </row>
    <row r="9" spans="1:23">
      <c r="A9" s="88">
        <v>3</v>
      </c>
      <c r="B9" s="89" t="s">
        <v>18</v>
      </c>
      <c r="C9" s="90">
        <v>1424</v>
      </c>
      <c r="D9" s="91">
        <v>1393</v>
      </c>
      <c r="E9" s="92">
        <f>SUM(C9:D9)</f>
        <v>2817</v>
      </c>
      <c r="F9" s="96">
        <v>1</v>
      </c>
      <c r="G9" s="97">
        <v>1</v>
      </c>
      <c r="H9" s="96">
        <v>2</v>
      </c>
      <c r="I9" s="94" t="s">
        <v>35</v>
      </c>
      <c r="J9" s="97" t="s">
        <v>35</v>
      </c>
      <c r="K9" s="95" t="s">
        <v>35</v>
      </c>
      <c r="L9" s="96">
        <v>2</v>
      </c>
      <c r="M9" s="97">
        <v>1</v>
      </c>
      <c r="N9" s="93">
        <v>3</v>
      </c>
      <c r="O9" s="94">
        <v>2</v>
      </c>
      <c r="P9" s="97">
        <v>2</v>
      </c>
      <c r="Q9" s="95">
        <v>4</v>
      </c>
      <c r="R9" s="90">
        <v>1425</v>
      </c>
      <c r="S9" s="91">
        <v>1393</v>
      </c>
      <c r="T9" s="92">
        <f t="shared" si="0"/>
        <v>2818</v>
      </c>
      <c r="U9" s="90">
        <v>4</v>
      </c>
      <c r="V9" s="98" t="s">
        <v>41</v>
      </c>
      <c r="W9" s="99">
        <v>896</v>
      </c>
    </row>
    <row r="10" spans="1:23">
      <c r="A10" s="88">
        <v>4</v>
      </c>
      <c r="B10" s="89" t="s">
        <v>19</v>
      </c>
      <c r="C10" s="90">
        <v>721</v>
      </c>
      <c r="D10" s="91">
        <v>794</v>
      </c>
      <c r="E10" s="92">
        <f>SUM(C10:D10)</f>
        <v>1515</v>
      </c>
      <c r="F10" s="96" t="s">
        <v>35</v>
      </c>
      <c r="G10" s="97" t="s">
        <v>35</v>
      </c>
      <c r="H10" s="96" t="s">
        <v>35</v>
      </c>
      <c r="I10" s="94" t="s">
        <v>35</v>
      </c>
      <c r="J10" s="97">
        <v>3</v>
      </c>
      <c r="K10" s="95">
        <v>3</v>
      </c>
      <c r="L10" s="96" t="s">
        <v>72</v>
      </c>
      <c r="M10" s="97">
        <v>1</v>
      </c>
      <c r="N10" s="96">
        <v>1</v>
      </c>
      <c r="O10" s="94" t="s">
        <v>35</v>
      </c>
      <c r="P10" s="97">
        <v>2</v>
      </c>
      <c r="Q10" s="95">
        <v>2</v>
      </c>
      <c r="R10" s="90">
        <v>721</v>
      </c>
      <c r="S10" s="91">
        <v>790</v>
      </c>
      <c r="T10" s="92">
        <f t="shared" si="0"/>
        <v>1511</v>
      </c>
      <c r="U10" s="90">
        <v>3</v>
      </c>
      <c r="V10" s="98" t="s">
        <v>36</v>
      </c>
      <c r="W10" s="99">
        <v>539</v>
      </c>
    </row>
    <row r="11" spans="1:23">
      <c r="A11" s="126">
        <v>5</v>
      </c>
      <c r="B11" s="127" t="s">
        <v>20</v>
      </c>
      <c r="C11" s="128">
        <v>1067</v>
      </c>
      <c r="D11" s="129">
        <v>1038</v>
      </c>
      <c r="E11" s="130">
        <f t="shared" ref="E11:E19" si="1">SUM(C11:D11)</f>
        <v>2105</v>
      </c>
      <c r="F11" s="96" t="s">
        <v>35</v>
      </c>
      <c r="G11" s="97">
        <v>1</v>
      </c>
      <c r="H11" s="96">
        <v>1</v>
      </c>
      <c r="I11" s="94" t="s">
        <v>35</v>
      </c>
      <c r="J11" s="97" t="s">
        <v>35</v>
      </c>
      <c r="K11" s="95" t="s">
        <v>35</v>
      </c>
      <c r="L11" s="96">
        <v>9</v>
      </c>
      <c r="M11" s="97">
        <v>8</v>
      </c>
      <c r="N11" s="96">
        <v>17</v>
      </c>
      <c r="O11" s="94">
        <v>2</v>
      </c>
      <c r="P11" s="97">
        <v>1</v>
      </c>
      <c r="Q11" s="95">
        <v>3</v>
      </c>
      <c r="R11" s="128">
        <v>1074</v>
      </c>
      <c r="S11" s="129">
        <v>1046</v>
      </c>
      <c r="T11" s="130">
        <f t="shared" si="0"/>
        <v>2120</v>
      </c>
      <c r="U11" s="128">
        <v>4</v>
      </c>
      <c r="V11" s="135" t="s">
        <v>44</v>
      </c>
      <c r="W11" s="136">
        <v>589</v>
      </c>
    </row>
    <row r="12" spans="1:23">
      <c r="A12" s="88">
        <v>6</v>
      </c>
      <c r="B12" s="89" t="s">
        <v>21</v>
      </c>
      <c r="C12" s="90">
        <v>845</v>
      </c>
      <c r="D12" s="91">
        <v>773</v>
      </c>
      <c r="E12" s="92">
        <f t="shared" si="1"/>
        <v>1618</v>
      </c>
      <c r="F12" s="96">
        <v>1</v>
      </c>
      <c r="G12" s="97" t="s">
        <v>35</v>
      </c>
      <c r="H12" s="96">
        <v>1</v>
      </c>
      <c r="I12" s="94" t="s">
        <v>35</v>
      </c>
      <c r="J12" s="97" t="s">
        <v>35</v>
      </c>
      <c r="K12" s="95" t="s">
        <v>35</v>
      </c>
      <c r="L12" s="96">
        <v>2</v>
      </c>
      <c r="M12" s="97">
        <v>2</v>
      </c>
      <c r="N12" s="96">
        <v>4</v>
      </c>
      <c r="O12" s="94">
        <v>4</v>
      </c>
      <c r="P12" s="97">
        <v>3</v>
      </c>
      <c r="Q12" s="95">
        <v>7</v>
      </c>
      <c r="R12" s="90">
        <v>844</v>
      </c>
      <c r="S12" s="91">
        <v>772</v>
      </c>
      <c r="T12" s="92">
        <f t="shared" si="0"/>
        <v>1616</v>
      </c>
      <c r="U12" s="90">
        <v>4</v>
      </c>
      <c r="V12" s="98" t="s">
        <v>40</v>
      </c>
      <c r="W12" s="99">
        <v>432</v>
      </c>
    </row>
    <row r="13" spans="1:23">
      <c r="A13" s="88">
        <v>7</v>
      </c>
      <c r="B13" s="89" t="s">
        <v>22</v>
      </c>
      <c r="C13" s="107">
        <v>523</v>
      </c>
      <c r="D13" s="97">
        <v>527</v>
      </c>
      <c r="E13" s="96">
        <f t="shared" si="1"/>
        <v>1050</v>
      </c>
      <c r="F13" s="108">
        <v>2</v>
      </c>
      <c r="G13" s="97">
        <v>2</v>
      </c>
      <c r="H13" s="109">
        <v>4</v>
      </c>
      <c r="I13" s="108" t="s">
        <v>35</v>
      </c>
      <c r="J13" s="97">
        <v>1</v>
      </c>
      <c r="K13" s="110">
        <v>1</v>
      </c>
      <c r="L13" s="107">
        <v>1</v>
      </c>
      <c r="M13" s="97" t="s">
        <v>35</v>
      </c>
      <c r="N13" s="109">
        <v>1</v>
      </c>
      <c r="O13" s="108">
        <v>2</v>
      </c>
      <c r="P13" s="97">
        <v>1</v>
      </c>
      <c r="Q13" s="110">
        <v>3</v>
      </c>
      <c r="R13" s="107">
        <v>524</v>
      </c>
      <c r="S13" s="97">
        <v>527</v>
      </c>
      <c r="T13" s="96">
        <f t="shared" si="0"/>
        <v>1051</v>
      </c>
      <c r="U13" s="90">
        <v>4</v>
      </c>
      <c r="V13" s="98" t="s">
        <v>45</v>
      </c>
      <c r="W13" s="99">
        <v>302</v>
      </c>
    </row>
    <row r="14" spans="1:23">
      <c r="A14" s="88">
        <v>8</v>
      </c>
      <c r="B14" s="89" t="s">
        <v>23</v>
      </c>
      <c r="C14" s="94">
        <v>395</v>
      </c>
      <c r="D14" s="97">
        <v>390</v>
      </c>
      <c r="E14" s="95">
        <f t="shared" si="1"/>
        <v>785</v>
      </c>
      <c r="F14" s="96" t="s">
        <v>35</v>
      </c>
      <c r="G14" s="97" t="s">
        <v>35</v>
      </c>
      <c r="H14" s="96" t="s">
        <v>35</v>
      </c>
      <c r="I14" s="94" t="s">
        <v>35</v>
      </c>
      <c r="J14" s="97" t="s">
        <v>35</v>
      </c>
      <c r="K14" s="95" t="s">
        <v>35</v>
      </c>
      <c r="L14" s="96">
        <v>6</v>
      </c>
      <c r="M14" s="97">
        <v>6</v>
      </c>
      <c r="N14" s="96">
        <v>12</v>
      </c>
      <c r="O14" s="94" t="s">
        <v>35</v>
      </c>
      <c r="P14" s="97" t="s">
        <v>35</v>
      </c>
      <c r="Q14" s="95" t="s">
        <v>35</v>
      </c>
      <c r="R14" s="94">
        <v>401</v>
      </c>
      <c r="S14" s="97">
        <v>396</v>
      </c>
      <c r="T14" s="95">
        <f t="shared" si="0"/>
        <v>797</v>
      </c>
      <c r="U14" s="90">
        <v>3</v>
      </c>
      <c r="V14" s="98" t="s">
        <v>42</v>
      </c>
      <c r="W14" s="99">
        <v>252</v>
      </c>
    </row>
    <row r="15" spans="1:23">
      <c r="A15" s="88">
        <v>9</v>
      </c>
      <c r="B15" s="89" t="s">
        <v>24</v>
      </c>
      <c r="C15" s="90">
        <v>491</v>
      </c>
      <c r="D15" s="91">
        <v>424</v>
      </c>
      <c r="E15" s="92">
        <f t="shared" si="1"/>
        <v>915</v>
      </c>
      <c r="F15" s="96" t="s">
        <v>35</v>
      </c>
      <c r="G15" s="97" t="s">
        <v>35</v>
      </c>
      <c r="H15" s="110" t="s">
        <v>35</v>
      </c>
      <c r="I15" s="96">
        <v>1</v>
      </c>
      <c r="J15" s="97" t="s">
        <v>35</v>
      </c>
      <c r="K15" s="110">
        <v>1</v>
      </c>
      <c r="L15" s="96" t="s">
        <v>35</v>
      </c>
      <c r="M15" s="97" t="s">
        <v>35</v>
      </c>
      <c r="N15" s="110" t="s">
        <v>35</v>
      </c>
      <c r="O15" s="96" t="s">
        <v>35</v>
      </c>
      <c r="P15" s="97" t="s">
        <v>35</v>
      </c>
      <c r="Q15" s="96" t="s">
        <v>35</v>
      </c>
      <c r="R15" s="90">
        <v>490</v>
      </c>
      <c r="S15" s="91">
        <v>424</v>
      </c>
      <c r="T15" s="92">
        <f t="shared" si="0"/>
        <v>914</v>
      </c>
      <c r="U15" s="90">
        <v>6</v>
      </c>
      <c r="V15" s="98" t="s">
        <v>39</v>
      </c>
      <c r="W15" s="99">
        <v>291</v>
      </c>
    </row>
    <row r="16" spans="1:23">
      <c r="A16" s="88">
        <v>10</v>
      </c>
      <c r="B16" s="89" t="s">
        <v>25</v>
      </c>
      <c r="C16" s="90">
        <v>1456</v>
      </c>
      <c r="D16" s="91">
        <v>1494</v>
      </c>
      <c r="E16" s="92">
        <f t="shared" si="1"/>
        <v>2950</v>
      </c>
      <c r="F16" s="96">
        <v>3</v>
      </c>
      <c r="G16" s="97">
        <v>6</v>
      </c>
      <c r="H16" s="96">
        <v>9</v>
      </c>
      <c r="I16" s="94">
        <v>1</v>
      </c>
      <c r="J16" s="97">
        <v>1</v>
      </c>
      <c r="K16" s="95">
        <v>2</v>
      </c>
      <c r="L16" s="96">
        <v>1</v>
      </c>
      <c r="M16" s="97">
        <v>6</v>
      </c>
      <c r="N16" s="93">
        <v>7</v>
      </c>
      <c r="O16" s="94">
        <v>2</v>
      </c>
      <c r="P16" s="97">
        <v>2</v>
      </c>
      <c r="Q16" s="95">
        <v>4</v>
      </c>
      <c r="R16" s="90">
        <v>1457</v>
      </c>
      <c r="S16" s="91">
        <v>1503</v>
      </c>
      <c r="T16" s="92">
        <f t="shared" si="0"/>
        <v>2960</v>
      </c>
      <c r="U16" s="90">
        <v>3</v>
      </c>
      <c r="V16" s="98" t="s">
        <v>43</v>
      </c>
      <c r="W16" s="99">
        <v>745</v>
      </c>
    </row>
    <row r="17" spans="1:23">
      <c r="A17" s="88">
        <v>11</v>
      </c>
      <c r="B17" s="89" t="s">
        <v>26</v>
      </c>
      <c r="C17" s="90">
        <v>1334</v>
      </c>
      <c r="D17" s="91">
        <v>1328</v>
      </c>
      <c r="E17" s="92">
        <f t="shared" si="1"/>
        <v>2662</v>
      </c>
      <c r="F17" s="96" t="s">
        <v>35</v>
      </c>
      <c r="G17" s="97">
        <v>1</v>
      </c>
      <c r="H17" s="96">
        <v>1</v>
      </c>
      <c r="I17" s="94">
        <v>1</v>
      </c>
      <c r="J17" s="97" t="s">
        <v>35</v>
      </c>
      <c r="K17" s="95">
        <v>1</v>
      </c>
      <c r="L17" s="96">
        <v>2</v>
      </c>
      <c r="M17" s="97">
        <v>2</v>
      </c>
      <c r="N17" s="96">
        <v>4</v>
      </c>
      <c r="O17" s="94" t="s">
        <v>35</v>
      </c>
      <c r="P17" s="97">
        <v>1</v>
      </c>
      <c r="Q17" s="92">
        <v>1</v>
      </c>
      <c r="R17" s="90">
        <v>1335</v>
      </c>
      <c r="S17" s="91">
        <v>1330</v>
      </c>
      <c r="T17" s="92">
        <f t="shared" si="0"/>
        <v>2665</v>
      </c>
      <c r="U17" s="90">
        <v>4</v>
      </c>
      <c r="V17" s="98" t="s">
        <v>41</v>
      </c>
      <c r="W17" s="99">
        <v>807</v>
      </c>
    </row>
    <row r="18" spans="1:23">
      <c r="A18" s="88">
        <v>12</v>
      </c>
      <c r="B18" s="89" t="s">
        <v>27</v>
      </c>
      <c r="C18" s="90">
        <v>858</v>
      </c>
      <c r="D18" s="91">
        <v>726</v>
      </c>
      <c r="E18" s="92">
        <f t="shared" si="1"/>
        <v>1584</v>
      </c>
      <c r="F18" s="96">
        <v>1</v>
      </c>
      <c r="G18" s="97" t="s">
        <v>35</v>
      </c>
      <c r="H18" s="96">
        <v>1</v>
      </c>
      <c r="I18" s="94" t="s">
        <v>35</v>
      </c>
      <c r="J18" s="97">
        <v>1</v>
      </c>
      <c r="K18" s="95">
        <v>1</v>
      </c>
      <c r="L18" s="96">
        <v>1</v>
      </c>
      <c r="M18" s="97">
        <v>1</v>
      </c>
      <c r="N18" s="96">
        <v>2</v>
      </c>
      <c r="O18" s="94" t="s">
        <v>35</v>
      </c>
      <c r="P18" s="97">
        <v>1</v>
      </c>
      <c r="Q18" s="95">
        <v>1</v>
      </c>
      <c r="R18" s="90">
        <v>860</v>
      </c>
      <c r="S18" s="91">
        <v>725</v>
      </c>
      <c r="T18" s="92">
        <f t="shared" si="0"/>
        <v>1585</v>
      </c>
      <c r="U18" s="90">
        <v>3</v>
      </c>
      <c r="V18" s="98" t="s">
        <v>38</v>
      </c>
      <c r="W18" s="99">
        <v>422</v>
      </c>
    </row>
    <row r="19" spans="1:23" ht="15.75" thickBot="1">
      <c r="A19" s="111">
        <v>13</v>
      </c>
      <c r="B19" s="112" t="s">
        <v>28</v>
      </c>
      <c r="C19" s="113">
        <v>724</v>
      </c>
      <c r="D19" s="114">
        <v>696</v>
      </c>
      <c r="E19" s="115">
        <f t="shared" si="1"/>
        <v>1420</v>
      </c>
      <c r="F19" s="116" t="s">
        <v>35</v>
      </c>
      <c r="G19" s="117" t="s">
        <v>35</v>
      </c>
      <c r="H19" s="116" t="s">
        <v>35</v>
      </c>
      <c r="I19" s="118" t="s">
        <v>35</v>
      </c>
      <c r="J19" s="117" t="s">
        <v>35</v>
      </c>
      <c r="K19" s="119" t="s">
        <v>35</v>
      </c>
      <c r="L19" s="116" t="s">
        <v>35</v>
      </c>
      <c r="M19" s="117" t="s">
        <v>35</v>
      </c>
      <c r="N19" s="116" t="s">
        <v>35</v>
      </c>
      <c r="O19" s="118" t="s">
        <v>35</v>
      </c>
      <c r="P19" s="117">
        <v>1</v>
      </c>
      <c r="Q19" s="119">
        <v>1</v>
      </c>
      <c r="R19" s="113">
        <v>724</v>
      </c>
      <c r="S19" s="114">
        <v>695</v>
      </c>
      <c r="T19" s="115">
        <f t="shared" si="0"/>
        <v>1419</v>
      </c>
      <c r="U19" s="113">
        <v>4</v>
      </c>
      <c r="V19" s="120" t="s">
        <v>37</v>
      </c>
      <c r="W19" s="121">
        <v>410</v>
      </c>
    </row>
    <row r="20" spans="1:23" ht="15.75" thickBot="1">
      <c r="A20" s="171" t="s">
        <v>47</v>
      </c>
      <c r="B20" s="172"/>
      <c r="C20" s="42">
        <f>SUM(C7:C19)</f>
        <v>12963</v>
      </c>
      <c r="D20" s="43">
        <f>SUM(D7:D19)</f>
        <v>12825</v>
      </c>
      <c r="E20" s="44">
        <f>SUM(E7:E19)</f>
        <v>25788</v>
      </c>
      <c r="F20" s="45">
        <f t="shared" ref="F20:T20" si="2">SUM(F7:F19)</f>
        <v>14</v>
      </c>
      <c r="G20" s="43">
        <f t="shared" si="2"/>
        <v>18</v>
      </c>
      <c r="H20" s="46">
        <f t="shared" si="2"/>
        <v>32</v>
      </c>
      <c r="I20" s="42">
        <f t="shared" si="2"/>
        <v>3</v>
      </c>
      <c r="J20" s="43">
        <f t="shared" si="2"/>
        <v>6</v>
      </c>
      <c r="K20" s="44">
        <f t="shared" si="2"/>
        <v>9</v>
      </c>
      <c r="L20" s="45">
        <f t="shared" si="2"/>
        <v>32</v>
      </c>
      <c r="M20" s="43">
        <f t="shared" si="2"/>
        <v>34</v>
      </c>
      <c r="N20" s="46">
        <f t="shared" si="2"/>
        <v>66</v>
      </c>
      <c r="O20" s="42">
        <f t="shared" si="2"/>
        <v>15</v>
      </c>
      <c r="P20" s="43">
        <f t="shared" si="2"/>
        <v>18</v>
      </c>
      <c r="Q20" s="44">
        <f t="shared" si="2"/>
        <v>33</v>
      </c>
      <c r="R20" s="42">
        <f t="shared" si="2"/>
        <v>12991</v>
      </c>
      <c r="S20" s="43">
        <f t="shared" si="2"/>
        <v>12853</v>
      </c>
      <c r="T20" s="44">
        <f t="shared" si="2"/>
        <v>25844</v>
      </c>
      <c r="U20" s="42">
        <f>SUM(U7:U19)</f>
        <v>51</v>
      </c>
      <c r="V20" s="48">
        <v>31.094999999999999</v>
      </c>
      <c r="W20" s="47">
        <f>SUM(W7:W19)</f>
        <v>7514</v>
      </c>
    </row>
    <row r="21" spans="1:23" ht="15.75" thickTop="1">
      <c r="C21" s="63"/>
      <c r="D21" s="63"/>
      <c r="E21" s="63"/>
    </row>
    <row r="22" spans="1:23" ht="15.75">
      <c r="R22" s="4"/>
      <c r="S22" s="4"/>
      <c r="T22" s="4"/>
      <c r="U22" s="4"/>
    </row>
    <row r="23" spans="1:23" ht="15.75">
      <c r="R23" s="4" t="s">
        <v>118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57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W5:W6"/>
    <mergeCell ref="O5:O6"/>
    <mergeCell ref="R5:R6"/>
    <mergeCell ref="S5:S6"/>
    <mergeCell ref="T5:T6"/>
    <mergeCell ref="U5:U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</mergeCells>
  <pageMargins left="0.7" right="0.7" top="0.75" bottom="0.75" header="0.3" footer="0.3"/>
  <pageSetup paperSize="5" orientation="landscape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activeCell="R20" sqref="R20:T20"/>
    </sheetView>
  </sheetViews>
  <sheetFormatPr defaultRowHeight="15"/>
  <cols>
    <col min="1" max="1" width="4.42578125" customWidth="1"/>
    <col min="2" max="2" width="15.7109375" customWidth="1"/>
    <col min="3" max="5" width="7.140625" customWidth="1"/>
    <col min="6" max="17" width="5.5703125" customWidth="1"/>
    <col min="18" max="20" width="7.140625" customWidth="1"/>
    <col min="21" max="21" width="4.5703125" customWidth="1"/>
    <col min="23" max="23" width="5.85546875" customWidth="1"/>
  </cols>
  <sheetData>
    <row r="1" spans="1:23" ht="18.7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3" ht="18.75">
      <c r="A2" s="201" t="s">
        <v>122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23" ht="15.75" thickBot="1"/>
    <row r="4" spans="1:23" ht="16.5" thickTop="1" thickBot="1">
      <c r="A4" s="184" t="s">
        <v>1</v>
      </c>
      <c r="B4" s="187" t="s">
        <v>2</v>
      </c>
      <c r="C4" s="181" t="s">
        <v>53</v>
      </c>
      <c r="D4" s="183"/>
      <c r="E4" s="182"/>
      <c r="F4" s="183" t="s">
        <v>6</v>
      </c>
      <c r="G4" s="183"/>
      <c r="H4" s="183"/>
      <c r="I4" s="181" t="s">
        <v>29</v>
      </c>
      <c r="J4" s="183"/>
      <c r="K4" s="182"/>
      <c r="L4" s="183" t="s">
        <v>7</v>
      </c>
      <c r="M4" s="183"/>
      <c r="N4" s="183"/>
      <c r="O4" s="181" t="s">
        <v>8</v>
      </c>
      <c r="P4" s="183"/>
      <c r="Q4" s="182"/>
      <c r="R4" s="181" t="s">
        <v>9</v>
      </c>
      <c r="S4" s="183"/>
      <c r="T4" s="182"/>
      <c r="U4" s="181" t="s">
        <v>10</v>
      </c>
      <c r="V4" s="182"/>
      <c r="W4" s="1" t="s">
        <v>14</v>
      </c>
    </row>
    <row r="5" spans="1:23">
      <c r="A5" s="185"/>
      <c r="B5" s="188"/>
      <c r="C5" s="190" t="s">
        <v>3</v>
      </c>
      <c r="D5" s="192" t="s">
        <v>4</v>
      </c>
      <c r="E5" s="194" t="s">
        <v>5</v>
      </c>
      <c r="F5" s="196" t="s">
        <v>3</v>
      </c>
      <c r="G5" s="192" t="s">
        <v>4</v>
      </c>
      <c r="H5" s="196" t="s">
        <v>5</v>
      </c>
      <c r="I5" s="198" t="s">
        <v>3</v>
      </c>
      <c r="J5" s="192" t="s">
        <v>4</v>
      </c>
      <c r="K5" s="202" t="s">
        <v>5</v>
      </c>
      <c r="L5" s="196" t="s">
        <v>3</v>
      </c>
      <c r="M5" s="192" t="s">
        <v>4</v>
      </c>
      <c r="N5" s="196" t="s">
        <v>5</v>
      </c>
      <c r="O5" s="198" t="s">
        <v>3</v>
      </c>
      <c r="P5" s="192" t="s">
        <v>4</v>
      </c>
      <c r="Q5" s="202" t="s">
        <v>5</v>
      </c>
      <c r="R5" s="198" t="s">
        <v>3</v>
      </c>
      <c r="S5" s="192" t="s">
        <v>4</v>
      </c>
      <c r="T5" s="202" t="s">
        <v>5</v>
      </c>
      <c r="U5" s="198" t="s">
        <v>11</v>
      </c>
      <c r="V5" s="2" t="s">
        <v>12</v>
      </c>
      <c r="W5" s="199" t="s">
        <v>15</v>
      </c>
    </row>
    <row r="6" spans="1:23" ht="15.75" thickBot="1">
      <c r="A6" s="186"/>
      <c r="B6" s="189"/>
      <c r="C6" s="191"/>
      <c r="D6" s="193"/>
      <c r="E6" s="195"/>
      <c r="F6" s="197"/>
      <c r="G6" s="193"/>
      <c r="H6" s="197"/>
      <c r="I6" s="191"/>
      <c r="J6" s="193"/>
      <c r="K6" s="195"/>
      <c r="L6" s="197"/>
      <c r="M6" s="193"/>
      <c r="N6" s="197"/>
      <c r="O6" s="191"/>
      <c r="P6" s="193"/>
      <c r="Q6" s="195"/>
      <c r="R6" s="191"/>
      <c r="S6" s="193"/>
      <c r="T6" s="195"/>
      <c r="U6" s="191"/>
      <c r="V6" s="3" t="s">
        <v>13</v>
      </c>
      <c r="W6" s="200"/>
    </row>
    <row r="7" spans="1:23" ht="15.75" thickTop="1">
      <c r="A7" s="76">
        <v>1</v>
      </c>
      <c r="B7" s="77" t="s">
        <v>16</v>
      </c>
      <c r="C7" s="78">
        <v>1606</v>
      </c>
      <c r="D7" s="79">
        <v>1698</v>
      </c>
      <c r="E7" s="80">
        <f t="shared" ref="E7:E19" si="0">SUM(C7:D7)</f>
        <v>3304</v>
      </c>
      <c r="F7" s="81">
        <v>3</v>
      </c>
      <c r="G7" s="82">
        <v>1</v>
      </c>
      <c r="H7" s="81">
        <v>4</v>
      </c>
      <c r="I7" s="84">
        <v>2</v>
      </c>
      <c r="J7" s="82" t="s">
        <v>35</v>
      </c>
      <c r="K7" s="85">
        <v>2</v>
      </c>
      <c r="L7" s="81">
        <v>2</v>
      </c>
      <c r="M7" s="82">
        <v>1</v>
      </c>
      <c r="N7" s="81">
        <v>3</v>
      </c>
      <c r="O7" s="84">
        <v>1</v>
      </c>
      <c r="P7" s="82">
        <v>1</v>
      </c>
      <c r="Q7" s="85">
        <v>2</v>
      </c>
      <c r="R7" s="78">
        <v>1608</v>
      </c>
      <c r="S7" s="79">
        <v>1699</v>
      </c>
      <c r="T7" s="80">
        <f t="shared" ref="T7:T12" si="1">SUM(R7:S7)</f>
        <v>3307</v>
      </c>
      <c r="U7" s="78">
        <v>4</v>
      </c>
      <c r="V7" s="86" t="s">
        <v>46</v>
      </c>
      <c r="W7" s="87">
        <v>835</v>
      </c>
    </row>
    <row r="8" spans="1:23">
      <c r="A8" s="88">
        <v>2</v>
      </c>
      <c r="B8" s="89" t="s">
        <v>17</v>
      </c>
      <c r="C8" s="90">
        <v>1530</v>
      </c>
      <c r="D8" s="91">
        <v>1554</v>
      </c>
      <c r="E8" s="92">
        <f t="shared" si="0"/>
        <v>3084</v>
      </c>
      <c r="F8" s="93">
        <v>3</v>
      </c>
      <c r="G8" s="91">
        <v>4</v>
      </c>
      <c r="H8" s="93">
        <v>7</v>
      </c>
      <c r="I8" s="94">
        <v>2</v>
      </c>
      <c r="J8" s="97">
        <v>1</v>
      </c>
      <c r="K8" s="95">
        <v>3</v>
      </c>
      <c r="L8" s="96" t="s">
        <v>35</v>
      </c>
      <c r="M8" s="97">
        <v>4</v>
      </c>
      <c r="N8" s="96">
        <v>4</v>
      </c>
      <c r="O8" s="94">
        <v>3</v>
      </c>
      <c r="P8" s="97">
        <v>4</v>
      </c>
      <c r="Q8" s="95">
        <v>7</v>
      </c>
      <c r="R8" s="90">
        <v>1528</v>
      </c>
      <c r="S8" s="91">
        <v>1557</v>
      </c>
      <c r="T8" s="92">
        <f t="shared" si="1"/>
        <v>3085</v>
      </c>
      <c r="U8" s="90">
        <v>5</v>
      </c>
      <c r="V8" s="98" t="s">
        <v>49</v>
      </c>
      <c r="W8" s="99">
        <v>995</v>
      </c>
    </row>
    <row r="9" spans="1:23">
      <c r="A9" s="88">
        <v>3</v>
      </c>
      <c r="B9" s="89" t="s">
        <v>18</v>
      </c>
      <c r="C9" s="90">
        <v>1425</v>
      </c>
      <c r="D9" s="91">
        <v>1393</v>
      </c>
      <c r="E9" s="92">
        <f t="shared" si="0"/>
        <v>2818</v>
      </c>
      <c r="F9" s="96">
        <v>3</v>
      </c>
      <c r="G9" s="97">
        <v>2</v>
      </c>
      <c r="H9" s="96">
        <v>5</v>
      </c>
      <c r="I9" s="94">
        <v>1</v>
      </c>
      <c r="J9" s="97">
        <v>1</v>
      </c>
      <c r="K9" s="95">
        <v>2</v>
      </c>
      <c r="L9" s="96">
        <v>1</v>
      </c>
      <c r="M9" s="97">
        <v>1</v>
      </c>
      <c r="N9" s="93">
        <v>2</v>
      </c>
      <c r="O9" s="94">
        <v>3</v>
      </c>
      <c r="P9" s="97">
        <v>3</v>
      </c>
      <c r="Q9" s="95">
        <v>6</v>
      </c>
      <c r="R9" s="90">
        <v>1425</v>
      </c>
      <c r="S9" s="91">
        <v>1392</v>
      </c>
      <c r="T9" s="92">
        <f t="shared" si="1"/>
        <v>2817</v>
      </c>
      <c r="U9" s="90">
        <v>4</v>
      </c>
      <c r="V9" s="98" t="s">
        <v>41</v>
      </c>
      <c r="W9" s="99">
        <v>896</v>
      </c>
    </row>
    <row r="10" spans="1:23">
      <c r="A10" s="88">
        <v>4</v>
      </c>
      <c r="B10" s="89" t="s">
        <v>19</v>
      </c>
      <c r="C10" s="90">
        <v>721</v>
      </c>
      <c r="D10" s="91">
        <v>790</v>
      </c>
      <c r="E10" s="92">
        <f t="shared" si="0"/>
        <v>1511</v>
      </c>
      <c r="F10" s="96" t="s">
        <v>35</v>
      </c>
      <c r="G10" s="97" t="s">
        <v>35</v>
      </c>
      <c r="H10" s="96" t="s">
        <v>35</v>
      </c>
      <c r="I10" s="94" t="s">
        <v>35</v>
      </c>
      <c r="J10" s="97">
        <v>1</v>
      </c>
      <c r="K10" s="95">
        <v>1</v>
      </c>
      <c r="L10" s="96">
        <v>3</v>
      </c>
      <c r="M10" s="97">
        <v>6</v>
      </c>
      <c r="N10" s="96">
        <v>9</v>
      </c>
      <c r="O10" s="94">
        <v>6</v>
      </c>
      <c r="P10" s="97">
        <v>7</v>
      </c>
      <c r="Q10" s="95">
        <v>13</v>
      </c>
      <c r="R10" s="90">
        <v>718</v>
      </c>
      <c r="S10" s="91">
        <v>788</v>
      </c>
      <c r="T10" s="92">
        <f t="shared" si="1"/>
        <v>1506</v>
      </c>
      <c r="U10" s="90">
        <v>3</v>
      </c>
      <c r="V10" s="98" t="s">
        <v>36</v>
      </c>
      <c r="W10" s="99">
        <v>539</v>
      </c>
    </row>
    <row r="11" spans="1:23">
      <c r="A11" s="126">
        <v>5</v>
      </c>
      <c r="B11" s="127" t="s">
        <v>20</v>
      </c>
      <c r="C11" s="128">
        <v>1074</v>
      </c>
      <c r="D11" s="129">
        <v>1046</v>
      </c>
      <c r="E11" s="130">
        <f t="shared" si="0"/>
        <v>2120</v>
      </c>
      <c r="F11" s="96" t="s">
        <v>35</v>
      </c>
      <c r="G11" s="97" t="s">
        <v>35</v>
      </c>
      <c r="H11" s="96" t="s">
        <v>35</v>
      </c>
      <c r="I11" s="108" t="s">
        <v>35</v>
      </c>
      <c r="J11" s="97" t="s">
        <v>35</v>
      </c>
      <c r="K11" s="110" t="s">
        <v>35</v>
      </c>
      <c r="L11" s="96" t="s">
        <v>35</v>
      </c>
      <c r="M11" s="97" t="s">
        <v>35</v>
      </c>
      <c r="N11" s="110" t="s">
        <v>35</v>
      </c>
      <c r="O11" s="96" t="s">
        <v>35</v>
      </c>
      <c r="P11" s="97" t="s">
        <v>35</v>
      </c>
      <c r="Q11" s="96" t="s">
        <v>35</v>
      </c>
      <c r="R11" s="128">
        <v>1074</v>
      </c>
      <c r="S11" s="129">
        <v>1046</v>
      </c>
      <c r="T11" s="130">
        <f t="shared" si="1"/>
        <v>2120</v>
      </c>
      <c r="U11" s="128">
        <v>4</v>
      </c>
      <c r="V11" s="135" t="s">
        <v>44</v>
      </c>
      <c r="W11" s="136">
        <v>589</v>
      </c>
    </row>
    <row r="12" spans="1:23">
      <c r="A12" s="88">
        <v>6</v>
      </c>
      <c r="B12" s="89" t="s">
        <v>21</v>
      </c>
      <c r="C12" s="90">
        <v>844</v>
      </c>
      <c r="D12" s="91">
        <v>772</v>
      </c>
      <c r="E12" s="92">
        <f t="shared" si="0"/>
        <v>1616</v>
      </c>
      <c r="F12" s="96" t="s">
        <v>35</v>
      </c>
      <c r="G12" s="97" t="s">
        <v>35</v>
      </c>
      <c r="H12" s="96" t="s">
        <v>35</v>
      </c>
      <c r="I12" s="94" t="s">
        <v>35</v>
      </c>
      <c r="J12" s="97" t="s">
        <v>35</v>
      </c>
      <c r="K12" s="95" t="s">
        <v>35</v>
      </c>
      <c r="L12" s="96">
        <v>1</v>
      </c>
      <c r="M12" s="97">
        <v>1</v>
      </c>
      <c r="N12" s="96">
        <v>2</v>
      </c>
      <c r="O12" s="94" t="s">
        <v>35</v>
      </c>
      <c r="P12" s="97" t="s">
        <v>35</v>
      </c>
      <c r="Q12" s="95" t="s">
        <v>35</v>
      </c>
      <c r="R12" s="90">
        <v>845</v>
      </c>
      <c r="S12" s="91">
        <v>773</v>
      </c>
      <c r="T12" s="92">
        <f t="shared" si="1"/>
        <v>1618</v>
      </c>
      <c r="U12" s="90">
        <v>4</v>
      </c>
      <c r="V12" s="98" t="s">
        <v>40</v>
      </c>
      <c r="W12" s="99">
        <v>433</v>
      </c>
    </row>
    <row r="13" spans="1:23">
      <c r="A13" s="88">
        <v>7</v>
      </c>
      <c r="B13" s="89" t="s">
        <v>22</v>
      </c>
      <c r="C13" s="107">
        <v>524</v>
      </c>
      <c r="D13" s="97">
        <v>527</v>
      </c>
      <c r="E13" s="96">
        <f t="shared" si="0"/>
        <v>1051</v>
      </c>
      <c r="F13" s="108">
        <v>1</v>
      </c>
      <c r="G13" s="97" t="s">
        <v>35</v>
      </c>
      <c r="H13" s="109">
        <v>1</v>
      </c>
      <c r="I13" s="108">
        <v>2</v>
      </c>
      <c r="J13" s="97" t="s">
        <v>35</v>
      </c>
      <c r="K13" s="110">
        <v>2</v>
      </c>
      <c r="L13" s="107">
        <v>4</v>
      </c>
      <c r="M13" s="97">
        <v>1</v>
      </c>
      <c r="N13" s="109">
        <v>5</v>
      </c>
      <c r="O13" s="108" t="s">
        <v>35</v>
      </c>
      <c r="P13" s="97" t="s">
        <v>35</v>
      </c>
      <c r="Q13" s="110" t="s">
        <v>35</v>
      </c>
      <c r="R13" s="107">
        <v>527</v>
      </c>
      <c r="S13" s="97">
        <v>528</v>
      </c>
      <c r="T13" s="96">
        <f t="shared" ref="T13:T19" si="2">SUM(R13:S13)</f>
        <v>1055</v>
      </c>
      <c r="U13" s="90">
        <v>4</v>
      </c>
      <c r="V13" s="98" t="s">
        <v>45</v>
      </c>
      <c r="W13" s="99">
        <v>303</v>
      </c>
    </row>
    <row r="14" spans="1:23">
      <c r="A14" s="88">
        <v>8</v>
      </c>
      <c r="B14" s="89" t="s">
        <v>23</v>
      </c>
      <c r="C14" s="94">
        <v>401</v>
      </c>
      <c r="D14" s="97">
        <v>396</v>
      </c>
      <c r="E14" s="95">
        <f t="shared" si="0"/>
        <v>797</v>
      </c>
      <c r="F14" s="96" t="s">
        <v>35</v>
      </c>
      <c r="G14" s="97" t="s">
        <v>35</v>
      </c>
      <c r="H14" s="96" t="s">
        <v>35</v>
      </c>
      <c r="I14" s="94" t="s">
        <v>35</v>
      </c>
      <c r="J14" s="97">
        <v>1</v>
      </c>
      <c r="K14" s="95">
        <v>1</v>
      </c>
      <c r="L14" s="96">
        <v>4</v>
      </c>
      <c r="M14" s="97">
        <v>2</v>
      </c>
      <c r="N14" s="96">
        <v>6</v>
      </c>
      <c r="O14" s="94" t="s">
        <v>35</v>
      </c>
      <c r="P14" s="97" t="s">
        <v>35</v>
      </c>
      <c r="Q14" s="95" t="s">
        <v>35</v>
      </c>
      <c r="R14" s="94">
        <v>405</v>
      </c>
      <c r="S14" s="97">
        <v>397</v>
      </c>
      <c r="T14" s="95">
        <f t="shared" si="2"/>
        <v>802</v>
      </c>
      <c r="U14" s="90">
        <v>3</v>
      </c>
      <c r="V14" s="98" t="s">
        <v>42</v>
      </c>
      <c r="W14" s="99">
        <v>252</v>
      </c>
    </row>
    <row r="15" spans="1:23">
      <c r="A15" s="88">
        <v>9</v>
      </c>
      <c r="B15" s="89" t="s">
        <v>24</v>
      </c>
      <c r="C15" s="90">
        <v>490</v>
      </c>
      <c r="D15" s="91">
        <v>424</v>
      </c>
      <c r="E15" s="92">
        <f t="shared" si="0"/>
        <v>914</v>
      </c>
      <c r="F15" s="96">
        <v>2</v>
      </c>
      <c r="G15" s="97">
        <v>1</v>
      </c>
      <c r="H15" s="110">
        <v>3</v>
      </c>
      <c r="I15" s="96" t="s">
        <v>35</v>
      </c>
      <c r="J15" s="97" t="s">
        <v>35</v>
      </c>
      <c r="K15" s="110" t="s">
        <v>35</v>
      </c>
      <c r="L15" s="96">
        <v>1</v>
      </c>
      <c r="M15" s="97">
        <v>1</v>
      </c>
      <c r="N15" s="110">
        <v>2</v>
      </c>
      <c r="O15" s="96">
        <v>2</v>
      </c>
      <c r="P15" s="97">
        <v>2</v>
      </c>
      <c r="Q15" s="96">
        <v>4</v>
      </c>
      <c r="R15" s="90">
        <v>491</v>
      </c>
      <c r="S15" s="91">
        <v>424</v>
      </c>
      <c r="T15" s="92">
        <f t="shared" si="2"/>
        <v>915</v>
      </c>
      <c r="U15" s="90">
        <v>6</v>
      </c>
      <c r="V15" s="98" t="s">
        <v>39</v>
      </c>
      <c r="W15" s="99">
        <v>290</v>
      </c>
    </row>
    <row r="16" spans="1:23">
      <c r="A16" s="88">
        <v>10</v>
      </c>
      <c r="B16" s="89" t="s">
        <v>25</v>
      </c>
      <c r="C16" s="90">
        <v>1457</v>
      </c>
      <c r="D16" s="91">
        <v>1503</v>
      </c>
      <c r="E16" s="92">
        <f t="shared" si="0"/>
        <v>2960</v>
      </c>
      <c r="F16" s="96">
        <v>1</v>
      </c>
      <c r="G16" s="97">
        <v>2</v>
      </c>
      <c r="H16" s="96">
        <v>3</v>
      </c>
      <c r="I16" s="94" t="s">
        <v>35</v>
      </c>
      <c r="J16" s="97" t="s">
        <v>35</v>
      </c>
      <c r="K16" s="95" t="s">
        <v>35</v>
      </c>
      <c r="L16" s="96">
        <v>1</v>
      </c>
      <c r="M16" s="97">
        <v>2</v>
      </c>
      <c r="N16" s="93">
        <v>3</v>
      </c>
      <c r="O16" s="94">
        <v>2</v>
      </c>
      <c r="P16" s="97">
        <v>5</v>
      </c>
      <c r="Q16" s="95">
        <v>7</v>
      </c>
      <c r="R16" s="90">
        <v>1457</v>
      </c>
      <c r="S16" s="91">
        <v>1502</v>
      </c>
      <c r="T16" s="92">
        <f t="shared" si="2"/>
        <v>2959</v>
      </c>
      <c r="U16" s="90">
        <v>3</v>
      </c>
      <c r="V16" s="98" t="s">
        <v>43</v>
      </c>
      <c r="W16" s="99">
        <v>745</v>
      </c>
    </row>
    <row r="17" spans="1:23">
      <c r="A17" s="88">
        <v>11</v>
      </c>
      <c r="B17" s="89" t="s">
        <v>26</v>
      </c>
      <c r="C17" s="90">
        <v>1335</v>
      </c>
      <c r="D17" s="91">
        <v>1330</v>
      </c>
      <c r="E17" s="92">
        <f t="shared" si="0"/>
        <v>2665</v>
      </c>
      <c r="F17" s="96">
        <v>5</v>
      </c>
      <c r="G17" s="97">
        <v>3</v>
      </c>
      <c r="H17" s="96">
        <v>8</v>
      </c>
      <c r="I17" s="94" t="s">
        <v>35</v>
      </c>
      <c r="J17" s="97">
        <v>1</v>
      </c>
      <c r="K17" s="95">
        <v>1</v>
      </c>
      <c r="L17" s="96">
        <v>5</v>
      </c>
      <c r="M17" s="97">
        <v>7</v>
      </c>
      <c r="N17" s="96">
        <v>12</v>
      </c>
      <c r="O17" s="94">
        <v>3</v>
      </c>
      <c r="P17" s="97">
        <v>6</v>
      </c>
      <c r="Q17" s="92">
        <v>9</v>
      </c>
      <c r="R17" s="90">
        <v>1342</v>
      </c>
      <c r="S17" s="91">
        <v>1333</v>
      </c>
      <c r="T17" s="92">
        <f t="shared" si="2"/>
        <v>2675</v>
      </c>
      <c r="U17" s="90">
        <v>4</v>
      </c>
      <c r="V17" s="98" t="s">
        <v>41</v>
      </c>
      <c r="W17" s="99">
        <v>811</v>
      </c>
    </row>
    <row r="18" spans="1:23">
      <c r="A18" s="88">
        <v>12</v>
      </c>
      <c r="B18" s="89" t="s">
        <v>27</v>
      </c>
      <c r="C18" s="90">
        <v>860</v>
      </c>
      <c r="D18" s="91">
        <v>725</v>
      </c>
      <c r="E18" s="92">
        <f t="shared" si="0"/>
        <v>1585</v>
      </c>
      <c r="F18" s="96">
        <v>1</v>
      </c>
      <c r="G18" s="97">
        <v>1</v>
      </c>
      <c r="H18" s="96">
        <v>2</v>
      </c>
      <c r="I18" s="94" t="s">
        <v>35</v>
      </c>
      <c r="J18" s="97" t="s">
        <v>35</v>
      </c>
      <c r="K18" s="95" t="s">
        <v>35</v>
      </c>
      <c r="L18" s="96">
        <v>3</v>
      </c>
      <c r="M18" s="97">
        <v>3</v>
      </c>
      <c r="N18" s="96">
        <v>6</v>
      </c>
      <c r="O18" s="94" t="s">
        <v>35</v>
      </c>
      <c r="P18" s="97">
        <v>1</v>
      </c>
      <c r="Q18" s="95">
        <v>1</v>
      </c>
      <c r="R18" s="90">
        <v>864</v>
      </c>
      <c r="S18" s="91">
        <v>728</v>
      </c>
      <c r="T18" s="92">
        <f t="shared" si="2"/>
        <v>1592</v>
      </c>
      <c r="U18" s="90">
        <v>3</v>
      </c>
      <c r="V18" s="98" t="s">
        <v>38</v>
      </c>
      <c r="W18" s="99">
        <v>422</v>
      </c>
    </row>
    <row r="19" spans="1:23" ht="15.75" thickBot="1">
      <c r="A19" s="111">
        <v>13</v>
      </c>
      <c r="B19" s="112" t="s">
        <v>28</v>
      </c>
      <c r="C19" s="113">
        <v>724</v>
      </c>
      <c r="D19" s="114">
        <v>695</v>
      </c>
      <c r="E19" s="115">
        <f t="shared" si="0"/>
        <v>1419</v>
      </c>
      <c r="F19" s="116" t="s">
        <v>35</v>
      </c>
      <c r="G19" s="117" t="s">
        <v>35</v>
      </c>
      <c r="H19" s="116" t="s">
        <v>35</v>
      </c>
      <c r="I19" s="118">
        <v>1</v>
      </c>
      <c r="J19" s="117" t="s">
        <v>35</v>
      </c>
      <c r="K19" s="119">
        <v>1</v>
      </c>
      <c r="L19" s="116" t="s">
        <v>35</v>
      </c>
      <c r="M19" s="117" t="s">
        <v>35</v>
      </c>
      <c r="N19" s="116" t="s">
        <v>35</v>
      </c>
      <c r="O19" s="118" t="s">
        <v>35</v>
      </c>
      <c r="P19" s="117">
        <v>2</v>
      </c>
      <c r="Q19" s="119">
        <v>2</v>
      </c>
      <c r="R19" s="113">
        <v>723</v>
      </c>
      <c r="S19" s="114">
        <v>693</v>
      </c>
      <c r="T19" s="115">
        <f t="shared" si="2"/>
        <v>1416</v>
      </c>
      <c r="U19" s="113">
        <v>4</v>
      </c>
      <c r="V19" s="120" t="s">
        <v>37</v>
      </c>
      <c r="W19" s="121">
        <v>410</v>
      </c>
    </row>
    <row r="20" spans="1:23" ht="15.75" thickBot="1">
      <c r="A20" s="171" t="s">
        <v>47</v>
      </c>
      <c r="B20" s="172"/>
      <c r="C20" s="42">
        <f>SUM(C7:C19)</f>
        <v>12991</v>
      </c>
      <c r="D20" s="43">
        <f>SUM(D7:D19)</f>
        <v>12853</v>
      </c>
      <c r="E20" s="44">
        <f>SUM(E7:E19)</f>
        <v>25844</v>
      </c>
      <c r="F20" s="45">
        <f t="shared" ref="F20:S20" si="3">SUM(F7:F19)</f>
        <v>19</v>
      </c>
      <c r="G20" s="43">
        <f t="shared" si="3"/>
        <v>14</v>
      </c>
      <c r="H20" s="46">
        <f t="shared" si="3"/>
        <v>33</v>
      </c>
      <c r="I20" s="42">
        <f t="shared" si="3"/>
        <v>8</v>
      </c>
      <c r="J20" s="43">
        <f t="shared" si="3"/>
        <v>5</v>
      </c>
      <c r="K20" s="44">
        <f t="shared" si="3"/>
        <v>13</v>
      </c>
      <c r="L20" s="45">
        <f t="shared" si="3"/>
        <v>25</v>
      </c>
      <c r="M20" s="43">
        <f t="shared" si="3"/>
        <v>29</v>
      </c>
      <c r="N20" s="46">
        <f t="shared" si="3"/>
        <v>54</v>
      </c>
      <c r="O20" s="42">
        <f t="shared" si="3"/>
        <v>20</v>
      </c>
      <c r="P20" s="43">
        <f t="shared" si="3"/>
        <v>31</v>
      </c>
      <c r="Q20" s="44">
        <f t="shared" si="3"/>
        <v>51</v>
      </c>
      <c r="R20" s="42">
        <f t="shared" si="3"/>
        <v>13007</v>
      </c>
      <c r="S20" s="43">
        <f t="shared" si="3"/>
        <v>12860</v>
      </c>
      <c r="T20" s="44">
        <f>SUM(R20:S20)</f>
        <v>25867</v>
      </c>
      <c r="U20" s="42">
        <f>SUM(U7:U19)</f>
        <v>51</v>
      </c>
      <c r="V20" s="48">
        <v>31.094999999999999</v>
      </c>
      <c r="W20" s="47">
        <f>SUM(W7:W19)</f>
        <v>7520</v>
      </c>
    </row>
    <row r="21" spans="1:23" ht="15.75" thickTop="1">
      <c r="C21" s="63"/>
      <c r="D21" s="63"/>
      <c r="E21" s="63"/>
    </row>
    <row r="22" spans="1:23" ht="15.75">
      <c r="R22" s="4"/>
      <c r="S22" s="4"/>
      <c r="T22" s="4"/>
      <c r="U22" s="4"/>
    </row>
    <row r="23" spans="1:23" ht="15.75">
      <c r="R23" s="4" t="s">
        <v>123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119</v>
      </c>
      <c r="S28" s="5"/>
      <c r="T28" s="5"/>
      <c r="U28" s="5"/>
      <c r="V28" s="4"/>
    </row>
    <row r="29" spans="1:23" ht="15.75">
      <c r="R29" s="4" t="s">
        <v>121</v>
      </c>
      <c r="S29" s="4"/>
      <c r="T29" s="4"/>
      <c r="U29" s="4"/>
      <c r="V29" s="4"/>
    </row>
    <row r="30" spans="1:23" ht="15.75">
      <c r="R30" s="4" t="s">
        <v>120</v>
      </c>
      <c r="S30" s="4"/>
      <c r="T30" s="4"/>
      <c r="U30" s="4"/>
      <c r="V30" s="4"/>
    </row>
  </sheetData>
  <mergeCells count="32">
    <mergeCell ref="W5:W6"/>
    <mergeCell ref="O5:O6"/>
    <mergeCell ref="R5:R6"/>
    <mergeCell ref="S5:S6"/>
    <mergeCell ref="T5:T6"/>
    <mergeCell ref="U5:U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</mergeCells>
  <pageMargins left="0.7" right="0.7" top="0.75" bottom="0.75" header="0.3" footer="0.3"/>
  <pageSetup paperSize="5" orientation="landscape" horizontalDpi="0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activeCell="B14" sqref="B14"/>
    </sheetView>
  </sheetViews>
  <sheetFormatPr defaultRowHeight="15"/>
  <cols>
    <col min="1" max="1" width="5.140625" customWidth="1"/>
    <col min="2" max="2" width="15.5703125" customWidth="1"/>
    <col min="3" max="5" width="7.5703125" customWidth="1"/>
    <col min="6" max="17" width="5.28515625" customWidth="1"/>
    <col min="18" max="20" width="7" customWidth="1"/>
    <col min="21" max="21" width="5.28515625" customWidth="1"/>
    <col min="23" max="23" width="6.42578125" customWidth="1"/>
  </cols>
  <sheetData>
    <row r="1" spans="1:23" ht="18.7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3" ht="18.75">
      <c r="A2" s="201" t="s">
        <v>124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23" ht="15.75" thickBot="1"/>
    <row r="4" spans="1:23" ht="16.5" thickTop="1" thickBot="1">
      <c r="A4" s="184" t="s">
        <v>1</v>
      </c>
      <c r="B4" s="187" t="s">
        <v>2</v>
      </c>
      <c r="C4" s="181" t="s">
        <v>53</v>
      </c>
      <c r="D4" s="183"/>
      <c r="E4" s="182"/>
      <c r="F4" s="183" t="s">
        <v>6</v>
      </c>
      <c r="G4" s="183"/>
      <c r="H4" s="183"/>
      <c r="I4" s="181" t="s">
        <v>29</v>
      </c>
      <c r="J4" s="183"/>
      <c r="K4" s="182"/>
      <c r="L4" s="183" t="s">
        <v>7</v>
      </c>
      <c r="M4" s="183"/>
      <c r="N4" s="183"/>
      <c r="O4" s="181" t="s">
        <v>8</v>
      </c>
      <c r="P4" s="183"/>
      <c r="Q4" s="182"/>
      <c r="R4" s="181" t="s">
        <v>9</v>
      </c>
      <c r="S4" s="183"/>
      <c r="T4" s="182"/>
      <c r="U4" s="181" t="s">
        <v>10</v>
      </c>
      <c r="V4" s="182"/>
      <c r="W4" s="1" t="s">
        <v>14</v>
      </c>
    </row>
    <row r="5" spans="1:23">
      <c r="A5" s="185"/>
      <c r="B5" s="188"/>
      <c r="C5" s="190" t="s">
        <v>3</v>
      </c>
      <c r="D5" s="192" t="s">
        <v>4</v>
      </c>
      <c r="E5" s="194" t="s">
        <v>5</v>
      </c>
      <c r="F5" s="196" t="s">
        <v>3</v>
      </c>
      <c r="G5" s="192" t="s">
        <v>4</v>
      </c>
      <c r="H5" s="196" t="s">
        <v>5</v>
      </c>
      <c r="I5" s="198" t="s">
        <v>3</v>
      </c>
      <c r="J5" s="192" t="s">
        <v>4</v>
      </c>
      <c r="K5" s="202" t="s">
        <v>5</v>
      </c>
      <c r="L5" s="196" t="s">
        <v>3</v>
      </c>
      <c r="M5" s="192" t="s">
        <v>4</v>
      </c>
      <c r="N5" s="196" t="s">
        <v>5</v>
      </c>
      <c r="O5" s="198" t="s">
        <v>3</v>
      </c>
      <c r="P5" s="192" t="s">
        <v>4</v>
      </c>
      <c r="Q5" s="202" t="s">
        <v>5</v>
      </c>
      <c r="R5" s="198" t="s">
        <v>3</v>
      </c>
      <c r="S5" s="192" t="s">
        <v>4</v>
      </c>
      <c r="T5" s="202" t="s">
        <v>5</v>
      </c>
      <c r="U5" s="198" t="s">
        <v>11</v>
      </c>
      <c r="V5" s="2" t="s">
        <v>12</v>
      </c>
      <c r="W5" s="199" t="s">
        <v>15</v>
      </c>
    </row>
    <row r="6" spans="1:23" ht="15.75" thickBot="1">
      <c r="A6" s="186"/>
      <c r="B6" s="189"/>
      <c r="C6" s="191"/>
      <c r="D6" s="193"/>
      <c r="E6" s="195"/>
      <c r="F6" s="197"/>
      <c r="G6" s="193"/>
      <c r="H6" s="197"/>
      <c r="I6" s="191"/>
      <c r="J6" s="193"/>
      <c r="K6" s="195"/>
      <c r="L6" s="197"/>
      <c r="M6" s="193"/>
      <c r="N6" s="197"/>
      <c r="O6" s="191"/>
      <c r="P6" s="193"/>
      <c r="Q6" s="195"/>
      <c r="R6" s="191"/>
      <c r="S6" s="193"/>
      <c r="T6" s="195"/>
      <c r="U6" s="191"/>
      <c r="V6" s="3" t="s">
        <v>13</v>
      </c>
      <c r="W6" s="200"/>
    </row>
    <row r="7" spans="1:23" ht="15.75" thickTop="1">
      <c r="A7" s="76">
        <v>1</v>
      </c>
      <c r="B7" s="77" t="s">
        <v>16</v>
      </c>
      <c r="C7" s="78">
        <v>1608</v>
      </c>
      <c r="D7" s="79">
        <v>1699</v>
      </c>
      <c r="E7" s="80">
        <f t="shared" ref="E7:E12" si="0">SUM(C7:D7)</f>
        <v>3307</v>
      </c>
      <c r="F7" s="81">
        <v>3</v>
      </c>
      <c r="G7" s="82">
        <v>4</v>
      </c>
      <c r="H7" s="81">
        <v>7</v>
      </c>
      <c r="I7" s="84" t="s">
        <v>35</v>
      </c>
      <c r="J7" s="82" t="s">
        <v>35</v>
      </c>
      <c r="K7" s="85" t="s">
        <v>35</v>
      </c>
      <c r="L7" s="81">
        <v>1</v>
      </c>
      <c r="M7" s="82">
        <v>1</v>
      </c>
      <c r="N7" s="81">
        <v>2</v>
      </c>
      <c r="O7" s="84">
        <v>7</v>
      </c>
      <c r="P7" s="82">
        <v>4</v>
      </c>
      <c r="Q7" s="85">
        <v>11</v>
      </c>
      <c r="R7" s="78">
        <v>1605</v>
      </c>
      <c r="S7" s="79">
        <v>1700</v>
      </c>
      <c r="T7" s="80">
        <f t="shared" ref="T7:T14" si="1">SUM(R7:S7)</f>
        <v>3305</v>
      </c>
      <c r="U7" s="78">
        <v>4</v>
      </c>
      <c r="V7" s="86" t="s">
        <v>46</v>
      </c>
      <c r="W7" s="87">
        <v>834</v>
      </c>
    </row>
    <row r="8" spans="1:23">
      <c r="A8" s="88">
        <v>2</v>
      </c>
      <c r="B8" s="89" t="s">
        <v>17</v>
      </c>
      <c r="C8" s="90">
        <v>1528</v>
      </c>
      <c r="D8" s="91">
        <v>1557</v>
      </c>
      <c r="E8" s="92">
        <f t="shared" si="0"/>
        <v>3085</v>
      </c>
      <c r="F8" s="93">
        <v>1</v>
      </c>
      <c r="G8" s="97" t="s">
        <v>35</v>
      </c>
      <c r="H8" s="93">
        <v>1</v>
      </c>
      <c r="I8" s="94" t="s">
        <v>35</v>
      </c>
      <c r="J8" s="97" t="s">
        <v>35</v>
      </c>
      <c r="K8" s="95" t="s">
        <v>35</v>
      </c>
      <c r="L8" s="96">
        <v>2</v>
      </c>
      <c r="M8" s="97">
        <v>2</v>
      </c>
      <c r="N8" s="96">
        <v>4</v>
      </c>
      <c r="O8" s="94">
        <v>6</v>
      </c>
      <c r="P8" s="97">
        <v>1</v>
      </c>
      <c r="Q8" s="95">
        <v>7</v>
      </c>
      <c r="R8" s="90">
        <v>1525</v>
      </c>
      <c r="S8" s="91">
        <v>1558</v>
      </c>
      <c r="T8" s="92">
        <f t="shared" si="1"/>
        <v>3083</v>
      </c>
      <c r="U8" s="90">
        <v>5</v>
      </c>
      <c r="V8" s="98" t="s">
        <v>49</v>
      </c>
      <c r="W8" s="99">
        <v>996</v>
      </c>
    </row>
    <row r="9" spans="1:23">
      <c r="A9" s="88">
        <v>3</v>
      </c>
      <c r="B9" s="89" t="s">
        <v>18</v>
      </c>
      <c r="C9" s="90">
        <v>1425</v>
      </c>
      <c r="D9" s="91">
        <v>1392</v>
      </c>
      <c r="E9" s="92">
        <f t="shared" si="0"/>
        <v>2817</v>
      </c>
      <c r="F9" s="96">
        <v>1</v>
      </c>
      <c r="G9" s="97">
        <v>2</v>
      </c>
      <c r="H9" s="96">
        <v>3</v>
      </c>
      <c r="I9" s="94" t="s">
        <v>35</v>
      </c>
      <c r="J9" s="97" t="s">
        <v>35</v>
      </c>
      <c r="K9" s="95" t="s">
        <v>35</v>
      </c>
      <c r="L9" s="96">
        <v>4</v>
      </c>
      <c r="M9" s="97">
        <v>1</v>
      </c>
      <c r="N9" s="93">
        <v>5</v>
      </c>
      <c r="O9" s="94">
        <v>2</v>
      </c>
      <c r="P9" s="97">
        <v>1</v>
      </c>
      <c r="Q9" s="95">
        <v>3</v>
      </c>
      <c r="R9" s="90">
        <v>1428</v>
      </c>
      <c r="S9" s="91">
        <v>1394</v>
      </c>
      <c r="T9" s="92">
        <f t="shared" si="1"/>
        <v>2822</v>
      </c>
      <c r="U9" s="90">
        <v>4</v>
      </c>
      <c r="V9" s="98" t="s">
        <v>41</v>
      </c>
      <c r="W9" s="99">
        <v>897</v>
      </c>
    </row>
    <row r="10" spans="1:23">
      <c r="A10" s="88">
        <v>4</v>
      </c>
      <c r="B10" s="89" t="s">
        <v>19</v>
      </c>
      <c r="C10" s="90">
        <v>718</v>
      </c>
      <c r="D10" s="91">
        <v>788</v>
      </c>
      <c r="E10" s="92">
        <f t="shared" si="0"/>
        <v>1506</v>
      </c>
      <c r="F10" s="96" t="s">
        <v>35</v>
      </c>
      <c r="G10" s="97" t="s">
        <v>35</v>
      </c>
      <c r="H10" s="96" t="s">
        <v>35</v>
      </c>
      <c r="I10" s="94" t="s">
        <v>35</v>
      </c>
      <c r="J10" s="97">
        <v>1</v>
      </c>
      <c r="K10" s="95">
        <v>1</v>
      </c>
      <c r="L10" s="96">
        <v>1</v>
      </c>
      <c r="M10" s="97">
        <v>2</v>
      </c>
      <c r="N10" s="96">
        <v>3</v>
      </c>
      <c r="O10" s="94" t="s">
        <v>35</v>
      </c>
      <c r="P10" s="97">
        <v>2</v>
      </c>
      <c r="Q10" s="95">
        <v>2</v>
      </c>
      <c r="R10" s="90">
        <v>719</v>
      </c>
      <c r="S10" s="91">
        <v>787</v>
      </c>
      <c r="T10" s="92">
        <f t="shared" si="1"/>
        <v>1506</v>
      </c>
      <c r="U10" s="90">
        <v>3</v>
      </c>
      <c r="V10" s="98" t="s">
        <v>36</v>
      </c>
      <c r="W10" s="99">
        <v>545</v>
      </c>
    </row>
    <row r="11" spans="1:23">
      <c r="A11" s="126">
        <v>5</v>
      </c>
      <c r="B11" s="127" t="s">
        <v>20</v>
      </c>
      <c r="C11" s="128">
        <v>1074</v>
      </c>
      <c r="D11" s="129">
        <v>1046</v>
      </c>
      <c r="E11" s="130">
        <f t="shared" si="0"/>
        <v>2120</v>
      </c>
      <c r="F11" s="96">
        <v>2</v>
      </c>
      <c r="G11" s="97">
        <v>1</v>
      </c>
      <c r="H11" s="96">
        <v>3</v>
      </c>
      <c r="I11" s="108" t="s">
        <v>35</v>
      </c>
      <c r="J11" s="97" t="s">
        <v>35</v>
      </c>
      <c r="K11" s="110" t="s">
        <v>35</v>
      </c>
      <c r="L11" s="96">
        <v>1</v>
      </c>
      <c r="M11" s="97">
        <v>2</v>
      </c>
      <c r="N11" s="110">
        <v>3</v>
      </c>
      <c r="O11" s="96">
        <v>6</v>
      </c>
      <c r="P11" s="97">
        <v>9</v>
      </c>
      <c r="Q11" s="96">
        <v>15</v>
      </c>
      <c r="R11" s="128">
        <v>1071</v>
      </c>
      <c r="S11" s="129">
        <v>1040</v>
      </c>
      <c r="T11" s="130">
        <f t="shared" si="1"/>
        <v>2111</v>
      </c>
      <c r="U11" s="128">
        <v>4</v>
      </c>
      <c r="V11" s="135" t="s">
        <v>44</v>
      </c>
      <c r="W11" s="136">
        <v>587</v>
      </c>
    </row>
    <row r="12" spans="1:23">
      <c r="A12" s="88">
        <v>6</v>
      </c>
      <c r="B12" s="89" t="s">
        <v>21</v>
      </c>
      <c r="C12" s="90">
        <v>845</v>
      </c>
      <c r="D12" s="91">
        <v>773</v>
      </c>
      <c r="E12" s="92">
        <f t="shared" si="0"/>
        <v>1618</v>
      </c>
      <c r="F12" s="96">
        <v>1</v>
      </c>
      <c r="G12" s="97">
        <v>1</v>
      </c>
      <c r="H12" s="96">
        <v>2</v>
      </c>
      <c r="I12" s="94" t="s">
        <v>35</v>
      </c>
      <c r="J12" s="97">
        <v>1</v>
      </c>
      <c r="K12" s="95">
        <v>1</v>
      </c>
      <c r="L12" s="96" t="s">
        <v>35</v>
      </c>
      <c r="M12" s="97" t="s">
        <v>35</v>
      </c>
      <c r="N12" s="96" t="s">
        <v>35</v>
      </c>
      <c r="O12" s="94">
        <v>1</v>
      </c>
      <c r="P12" s="97">
        <v>1</v>
      </c>
      <c r="Q12" s="95">
        <v>2</v>
      </c>
      <c r="R12" s="90">
        <v>845</v>
      </c>
      <c r="S12" s="91">
        <v>772</v>
      </c>
      <c r="T12" s="92">
        <f t="shared" si="1"/>
        <v>1617</v>
      </c>
      <c r="U12" s="90">
        <v>4</v>
      </c>
      <c r="V12" s="98" t="s">
        <v>40</v>
      </c>
      <c r="W12" s="99">
        <v>432</v>
      </c>
    </row>
    <row r="13" spans="1:23">
      <c r="A13" s="88">
        <v>7</v>
      </c>
      <c r="B13" s="89" t="s">
        <v>22</v>
      </c>
      <c r="C13" s="107">
        <v>527</v>
      </c>
      <c r="D13" s="97">
        <v>528</v>
      </c>
      <c r="E13" s="96">
        <f t="shared" ref="E13:E19" si="2">SUM(C13:D13)</f>
        <v>1055</v>
      </c>
      <c r="F13" s="108">
        <v>1</v>
      </c>
      <c r="G13" s="97">
        <v>1</v>
      </c>
      <c r="H13" s="109">
        <v>2</v>
      </c>
      <c r="I13" s="108">
        <v>1</v>
      </c>
      <c r="J13" s="97" t="s">
        <v>35</v>
      </c>
      <c r="K13" s="110">
        <v>1</v>
      </c>
      <c r="L13" s="107">
        <v>2</v>
      </c>
      <c r="M13" s="97">
        <v>1</v>
      </c>
      <c r="N13" s="109">
        <v>3</v>
      </c>
      <c r="O13" s="108" t="s">
        <v>35</v>
      </c>
      <c r="P13" s="97" t="s">
        <v>35</v>
      </c>
      <c r="Q13" s="110" t="s">
        <v>35</v>
      </c>
      <c r="R13" s="107">
        <v>529</v>
      </c>
      <c r="S13" s="97">
        <v>530</v>
      </c>
      <c r="T13" s="96">
        <f t="shared" si="1"/>
        <v>1059</v>
      </c>
      <c r="U13" s="90">
        <v>4</v>
      </c>
      <c r="V13" s="98" t="s">
        <v>45</v>
      </c>
      <c r="W13" s="99">
        <v>304</v>
      </c>
    </row>
    <row r="14" spans="1:23">
      <c r="A14" s="88">
        <v>8</v>
      </c>
      <c r="B14" s="89" t="s">
        <v>23</v>
      </c>
      <c r="C14" s="94">
        <v>405</v>
      </c>
      <c r="D14" s="97">
        <v>397</v>
      </c>
      <c r="E14" s="95">
        <f t="shared" si="2"/>
        <v>802</v>
      </c>
      <c r="F14" s="96">
        <v>1</v>
      </c>
      <c r="G14" s="97" t="s">
        <v>35</v>
      </c>
      <c r="H14" s="96">
        <v>1</v>
      </c>
      <c r="I14" s="94" t="s">
        <v>35</v>
      </c>
      <c r="J14" s="97">
        <v>1</v>
      </c>
      <c r="K14" s="95">
        <v>1</v>
      </c>
      <c r="L14" s="96" t="s">
        <v>35</v>
      </c>
      <c r="M14" s="97" t="s">
        <v>35</v>
      </c>
      <c r="N14" s="96" t="s">
        <v>35</v>
      </c>
      <c r="O14" s="94">
        <v>1</v>
      </c>
      <c r="P14" s="97" t="s">
        <v>35</v>
      </c>
      <c r="Q14" s="95">
        <v>1</v>
      </c>
      <c r="R14" s="94">
        <v>405</v>
      </c>
      <c r="S14" s="97">
        <v>396</v>
      </c>
      <c r="T14" s="95">
        <f t="shared" si="1"/>
        <v>801</v>
      </c>
      <c r="U14" s="90">
        <v>3</v>
      </c>
      <c r="V14" s="98" t="s">
        <v>42</v>
      </c>
      <c r="W14" s="99">
        <v>252</v>
      </c>
    </row>
    <row r="15" spans="1:23">
      <c r="A15" s="88">
        <v>9</v>
      </c>
      <c r="B15" s="89" t="s">
        <v>24</v>
      </c>
      <c r="C15" s="90">
        <v>491</v>
      </c>
      <c r="D15" s="91">
        <v>424</v>
      </c>
      <c r="E15" s="92">
        <f t="shared" si="2"/>
        <v>915</v>
      </c>
      <c r="F15" s="96" t="s">
        <v>35</v>
      </c>
      <c r="G15" s="97" t="s">
        <v>35</v>
      </c>
      <c r="H15" s="110" t="s">
        <v>35</v>
      </c>
      <c r="I15" s="96" t="s">
        <v>35</v>
      </c>
      <c r="J15" s="97" t="s">
        <v>35</v>
      </c>
      <c r="K15" s="110" t="s">
        <v>35</v>
      </c>
      <c r="L15" s="96" t="s">
        <v>35</v>
      </c>
      <c r="M15" s="97" t="s">
        <v>35</v>
      </c>
      <c r="N15" s="110" t="s">
        <v>35</v>
      </c>
      <c r="O15" s="96" t="s">
        <v>35</v>
      </c>
      <c r="P15" s="97" t="s">
        <v>35</v>
      </c>
      <c r="Q15" s="110" t="s">
        <v>35</v>
      </c>
      <c r="R15" s="90">
        <v>491</v>
      </c>
      <c r="S15" s="91">
        <v>424</v>
      </c>
      <c r="T15" s="92">
        <v>915</v>
      </c>
      <c r="U15" s="90">
        <v>6</v>
      </c>
      <c r="V15" s="98" t="s">
        <v>39</v>
      </c>
      <c r="W15" s="99">
        <v>290</v>
      </c>
    </row>
    <row r="16" spans="1:23">
      <c r="A16" s="88">
        <v>10</v>
      </c>
      <c r="B16" s="89" t="s">
        <v>25</v>
      </c>
      <c r="C16" s="90">
        <v>1457</v>
      </c>
      <c r="D16" s="91">
        <v>1502</v>
      </c>
      <c r="E16" s="92">
        <f t="shared" si="2"/>
        <v>2959</v>
      </c>
      <c r="F16" s="96">
        <v>1</v>
      </c>
      <c r="G16" s="97">
        <v>3</v>
      </c>
      <c r="H16" s="96">
        <v>4</v>
      </c>
      <c r="I16" s="94">
        <v>2</v>
      </c>
      <c r="J16" s="97" t="s">
        <v>35</v>
      </c>
      <c r="K16" s="95">
        <v>2</v>
      </c>
      <c r="L16" s="96">
        <v>1</v>
      </c>
      <c r="M16" s="97">
        <v>3</v>
      </c>
      <c r="N16" s="93">
        <v>4</v>
      </c>
      <c r="O16" s="94">
        <v>12</v>
      </c>
      <c r="P16" s="97">
        <v>7</v>
      </c>
      <c r="Q16" s="95">
        <v>19</v>
      </c>
      <c r="R16" s="90">
        <v>1445</v>
      </c>
      <c r="S16" s="91">
        <v>1501</v>
      </c>
      <c r="T16" s="92">
        <f>SUM(R16:S16)</f>
        <v>2946</v>
      </c>
      <c r="U16" s="90">
        <v>3</v>
      </c>
      <c r="V16" s="98" t="s">
        <v>43</v>
      </c>
      <c r="W16" s="99">
        <v>741</v>
      </c>
    </row>
    <row r="17" spans="1:23">
      <c r="A17" s="88">
        <v>11</v>
      </c>
      <c r="B17" s="89" t="s">
        <v>26</v>
      </c>
      <c r="C17" s="90">
        <v>1342</v>
      </c>
      <c r="D17" s="91">
        <v>1333</v>
      </c>
      <c r="E17" s="92">
        <f t="shared" si="2"/>
        <v>2675</v>
      </c>
      <c r="F17" s="96">
        <v>2</v>
      </c>
      <c r="G17" s="97">
        <v>1</v>
      </c>
      <c r="H17" s="96">
        <v>3</v>
      </c>
      <c r="I17" s="94" t="s">
        <v>35</v>
      </c>
      <c r="J17" s="97">
        <v>1</v>
      </c>
      <c r="K17" s="95">
        <v>1</v>
      </c>
      <c r="L17" s="96">
        <v>8</v>
      </c>
      <c r="M17" s="97">
        <v>7</v>
      </c>
      <c r="N17" s="96">
        <v>15</v>
      </c>
      <c r="O17" s="94">
        <v>6</v>
      </c>
      <c r="P17" s="97">
        <v>5</v>
      </c>
      <c r="Q17" s="92">
        <v>11</v>
      </c>
      <c r="R17" s="90">
        <v>1346</v>
      </c>
      <c r="S17" s="91">
        <v>1335</v>
      </c>
      <c r="T17" s="92">
        <f>SUM(R17:S17)</f>
        <v>2681</v>
      </c>
      <c r="U17" s="90">
        <v>4</v>
      </c>
      <c r="V17" s="98" t="s">
        <v>41</v>
      </c>
      <c r="W17" s="99">
        <v>814</v>
      </c>
    </row>
    <row r="18" spans="1:23">
      <c r="A18" s="88">
        <v>12</v>
      </c>
      <c r="B18" s="89" t="s">
        <v>27</v>
      </c>
      <c r="C18" s="90">
        <v>864</v>
      </c>
      <c r="D18" s="91">
        <v>728</v>
      </c>
      <c r="E18" s="92">
        <f t="shared" si="2"/>
        <v>1592</v>
      </c>
      <c r="F18" s="96" t="s">
        <v>35</v>
      </c>
      <c r="G18" s="97">
        <v>1</v>
      </c>
      <c r="H18" s="96">
        <v>1</v>
      </c>
      <c r="I18" s="94">
        <v>1</v>
      </c>
      <c r="J18" s="97" t="s">
        <v>35</v>
      </c>
      <c r="K18" s="95">
        <v>1</v>
      </c>
      <c r="L18" s="96">
        <v>1</v>
      </c>
      <c r="M18" s="97">
        <v>1</v>
      </c>
      <c r="N18" s="96">
        <v>2</v>
      </c>
      <c r="O18" s="94">
        <v>1</v>
      </c>
      <c r="P18" s="97" t="s">
        <v>35</v>
      </c>
      <c r="Q18" s="95">
        <v>1</v>
      </c>
      <c r="R18" s="90">
        <v>863</v>
      </c>
      <c r="S18" s="91">
        <v>730</v>
      </c>
      <c r="T18" s="92">
        <f>SUM(R18:S18)</f>
        <v>1593</v>
      </c>
      <c r="U18" s="90">
        <v>3</v>
      </c>
      <c r="V18" s="98" t="s">
        <v>38</v>
      </c>
      <c r="W18" s="99">
        <v>423</v>
      </c>
    </row>
    <row r="19" spans="1:23" ht="15.75" thickBot="1">
      <c r="A19" s="111">
        <v>13</v>
      </c>
      <c r="B19" s="112" t="s">
        <v>28</v>
      </c>
      <c r="C19" s="113">
        <v>723</v>
      </c>
      <c r="D19" s="114">
        <v>693</v>
      </c>
      <c r="E19" s="115">
        <f t="shared" si="2"/>
        <v>1416</v>
      </c>
      <c r="F19" s="116" t="s">
        <v>35</v>
      </c>
      <c r="G19" s="117" t="s">
        <v>35</v>
      </c>
      <c r="H19" s="116" t="s">
        <v>35</v>
      </c>
      <c r="I19" s="118" t="s">
        <v>35</v>
      </c>
      <c r="J19" s="117">
        <v>1</v>
      </c>
      <c r="K19" s="119">
        <v>1</v>
      </c>
      <c r="L19" s="116">
        <v>2</v>
      </c>
      <c r="M19" s="117">
        <v>3</v>
      </c>
      <c r="N19" s="116">
        <v>5</v>
      </c>
      <c r="O19" s="118">
        <v>2</v>
      </c>
      <c r="P19" s="117">
        <v>2</v>
      </c>
      <c r="Q19" s="119">
        <v>4</v>
      </c>
      <c r="R19" s="113">
        <v>723</v>
      </c>
      <c r="S19" s="114">
        <v>693</v>
      </c>
      <c r="T19" s="115">
        <f>SUM(R19:S19)</f>
        <v>1416</v>
      </c>
      <c r="U19" s="113">
        <v>4</v>
      </c>
      <c r="V19" s="120" t="s">
        <v>37</v>
      </c>
      <c r="W19" s="121">
        <v>408</v>
      </c>
    </row>
    <row r="20" spans="1:23" ht="15.75" thickBot="1">
      <c r="A20" s="171" t="s">
        <v>47</v>
      </c>
      <c r="B20" s="172"/>
      <c r="C20" s="42">
        <f>SUM(C7:C19)</f>
        <v>13007</v>
      </c>
      <c r="D20" s="43">
        <f>SUM(D7:D19)</f>
        <v>12860</v>
      </c>
      <c r="E20" s="44">
        <f>SUM(C20:D20)</f>
        <v>25867</v>
      </c>
      <c r="F20" s="45">
        <f t="shared" ref="F20:T20" si="3">SUM(F7:F19)</f>
        <v>13</v>
      </c>
      <c r="G20" s="43">
        <f t="shared" si="3"/>
        <v>14</v>
      </c>
      <c r="H20" s="46">
        <f t="shared" si="3"/>
        <v>27</v>
      </c>
      <c r="I20" s="42">
        <f t="shared" si="3"/>
        <v>4</v>
      </c>
      <c r="J20" s="43">
        <f t="shared" si="3"/>
        <v>5</v>
      </c>
      <c r="K20" s="44">
        <f t="shared" si="3"/>
        <v>9</v>
      </c>
      <c r="L20" s="45">
        <f t="shared" si="3"/>
        <v>23</v>
      </c>
      <c r="M20" s="43">
        <f t="shared" si="3"/>
        <v>23</v>
      </c>
      <c r="N20" s="46">
        <f t="shared" si="3"/>
        <v>46</v>
      </c>
      <c r="O20" s="42">
        <f t="shared" si="3"/>
        <v>44</v>
      </c>
      <c r="P20" s="43">
        <f t="shared" si="3"/>
        <v>32</v>
      </c>
      <c r="Q20" s="44">
        <f t="shared" si="3"/>
        <v>76</v>
      </c>
      <c r="R20" s="42">
        <f t="shared" si="3"/>
        <v>12995</v>
      </c>
      <c r="S20" s="43">
        <f t="shared" si="3"/>
        <v>12860</v>
      </c>
      <c r="T20" s="44">
        <f t="shared" si="3"/>
        <v>25855</v>
      </c>
      <c r="U20" s="42">
        <f>SUM(U7:U19)</f>
        <v>51</v>
      </c>
      <c r="V20" s="48">
        <v>31.094999999999999</v>
      </c>
      <c r="W20" s="47">
        <f>SUM(W7:W19)</f>
        <v>7523</v>
      </c>
    </row>
    <row r="21" spans="1:23" ht="15.75" thickTop="1">
      <c r="C21" s="63"/>
      <c r="D21" s="63"/>
      <c r="E21" s="63"/>
    </row>
    <row r="22" spans="1:23" ht="15.75">
      <c r="R22" s="4"/>
      <c r="S22" s="4"/>
      <c r="T22" s="4"/>
      <c r="U22" s="4"/>
    </row>
    <row r="23" spans="1:23" ht="15.75">
      <c r="R23" s="4" t="s">
        <v>125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119</v>
      </c>
      <c r="S28" s="5"/>
      <c r="T28" s="5"/>
      <c r="U28" s="5"/>
      <c r="V28" s="4"/>
    </row>
    <row r="29" spans="1:23" ht="15.75">
      <c r="R29" s="4" t="s">
        <v>121</v>
      </c>
      <c r="S29" s="4"/>
      <c r="T29" s="4"/>
      <c r="U29" s="4"/>
      <c r="V29" s="4"/>
    </row>
    <row r="30" spans="1:23" ht="15.75">
      <c r="R30" s="4" t="s">
        <v>120</v>
      </c>
      <c r="S30" s="4"/>
      <c r="T30" s="4"/>
      <c r="U30" s="4"/>
      <c r="V30" s="4"/>
    </row>
  </sheetData>
  <mergeCells count="32">
    <mergeCell ref="W5:W6"/>
    <mergeCell ref="O5:O6"/>
    <mergeCell ref="R5:R6"/>
    <mergeCell ref="S5:S6"/>
    <mergeCell ref="T5:T6"/>
    <mergeCell ref="U5:U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</mergeCells>
  <pageMargins left="0.7" right="0.7" top="0.75" bottom="0.75" header="0.3" footer="0.3"/>
  <pageSetup paperSize="5" orientation="landscape" horizontalDpi="0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sqref="A1:W31"/>
    </sheetView>
  </sheetViews>
  <sheetFormatPr defaultRowHeight="15"/>
  <cols>
    <col min="1" max="1" width="4" customWidth="1"/>
    <col min="2" max="2" width="15" customWidth="1"/>
    <col min="3" max="5" width="6.85546875" customWidth="1"/>
    <col min="6" max="17" width="5.85546875" customWidth="1"/>
    <col min="18" max="20" width="6.42578125" customWidth="1"/>
    <col min="21" max="21" width="4.85546875" customWidth="1"/>
    <col min="22" max="22" width="9.140625" customWidth="1"/>
    <col min="23" max="23" width="6.5703125" customWidth="1"/>
  </cols>
  <sheetData>
    <row r="1" spans="1:23" ht="18.7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3" ht="18.75">
      <c r="A2" s="201" t="s">
        <v>126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23" ht="15.75" thickBot="1"/>
    <row r="4" spans="1:23" ht="16.5" thickTop="1" thickBot="1">
      <c r="A4" s="184" t="s">
        <v>1</v>
      </c>
      <c r="B4" s="187" t="s">
        <v>2</v>
      </c>
      <c r="C4" s="181" t="s">
        <v>53</v>
      </c>
      <c r="D4" s="183"/>
      <c r="E4" s="182"/>
      <c r="F4" s="183" t="s">
        <v>6</v>
      </c>
      <c r="G4" s="183"/>
      <c r="H4" s="183"/>
      <c r="I4" s="181" t="s">
        <v>29</v>
      </c>
      <c r="J4" s="183"/>
      <c r="K4" s="182"/>
      <c r="L4" s="183" t="s">
        <v>7</v>
      </c>
      <c r="M4" s="183"/>
      <c r="N4" s="183"/>
      <c r="O4" s="181" t="s">
        <v>8</v>
      </c>
      <c r="P4" s="183"/>
      <c r="Q4" s="182"/>
      <c r="R4" s="181" t="s">
        <v>9</v>
      </c>
      <c r="S4" s="183"/>
      <c r="T4" s="182"/>
      <c r="U4" s="181" t="s">
        <v>10</v>
      </c>
      <c r="V4" s="182"/>
      <c r="W4" s="1" t="s">
        <v>14</v>
      </c>
    </row>
    <row r="5" spans="1:23">
      <c r="A5" s="185"/>
      <c r="B5" s="188"/>
      <c r="C5" s="190" t="s">
        <v>3</v>
      </c>
      <c r="D5" s="192" t="s">
        <v>4</v>
      </c>
      <c r="E5" s="194" t="s">
        <v>5</v>
      </c>
      <c r="F5" s="196" t="s">
        <v>3</v>
      </c>
      <c r="G5" s="192" t="s">
        <v>4</v>
      </c>
      <c r="H5" s="196" t="s">
        <v>5</v>
      </c>
      <c r="I5" s="198" t="s">
        <v>3</v>
      </c>
      <c r="J5" s="192" t="s">
        <v>4</v>
      </c>
      <c r="K5" s="202" t="s">
        <v>5</v>
      </c>
      <c r="L5" s="196" t="s">
        <v>3</v>
      </c>
      <c r="M5" s="192" t="s">
        <v>4</v>
      </c>
      <c r="N5" s="196" t="s">
        <v>5</v>
      </c>
      <c r="O5" s="198" t="s">
        <v>3</v>
      </c>
      <c r="P5" s="192" t="s">
        <v>4</v>
      </c>
      <c r="Q5" s="202" t="s">
        <v>5</v>
      </c>
      <c r="R5" s="198" t="s">
        <v>3</v>
      </c>
      <c r="S5" s="192" t="s">
        <v>4</v>
      </c>
      <c r="T5" s="202" t="s">
        <v>5</v>
      </c>
      <c r="U5" s="198" t="s">
        <v>11</v>
      </c>
      <c r="V5" s="2" t="s">
        <v>12</v>
      </c>
      <c r="W5" s="199" t="s">
        <v>15</v>
      </c>
    </row>
    <row r="6" spans="1:23" ht="15.75" thickBot="1">
      <c r="A6" s="186"/>
      <c r="B6" s="189"/>
      <c r="C6" s="191"/>
      <c r="D6" s="193"/>
      <c r="E6" s="195"/>
      <c r="F6" s="197"/>
      <c r="G6" s="193"/>
      <c r="H6" s="197"/>
      <c r="I6" s="191"/>
      <c r="J6" s="193"/>
      <c r="K6" s="195"/>
      <c r="L6" s="197"/>
      <c r="M6" s="193"/>
      <c r="N6" s="197"/>
      <c r="O6" s="191"/>
      <c r="P6" s="193"/>
      <c r="Q6" s="195"/>
      <c r="R6" s="191"/>
      <c r="S6" s="193"/>
      <c r="T6" s="195"/>
      <c r="U6" s="191"/>
      <c r="V6" s="3" t="s">
        <v>13</v>
      </c>
      <c r="W6" s="200"/>
    </row>
    <row r="7" spans="1:23" ht="15.75" thickTop="1">
      <c r="A7" s="76">
        <v>1</v>
      </c>
      <c r="B7" s="77" t="s">
        <v>16</v>
      </c>
      <c r="C7" s="78">
        <v>1605</v>
      </c>
      <c r="D7" s="79">
        <v>1700</v>
      </c>
      <c r="E7" s="80">
        <f t="shared" ref="E7:E14" si="0">SUM(C7:D7)</f>
        <v>3305</v>
      </c>
      <c r="F7" s="81" t="s">
        <v>35</v>
      </c>
      <c r="G7" s="82" t="s">
        <v>35</v>
      </c>
      <c r="H7" s="81" t="s">
        <v>35</v>
      </c>
      <c r="I7" s="84">
        <v>1</v>
      </c>
      <c r="J7" s="82">
        <v>3</v>
      </c>
      <c r="K7" s="85">
        <v>4</v>
      </c>
      <c r="L7" s="81" t="s">
        <v>35</v>
      </c>
      <c r="M7" s="82">
        <v>2</v>
      </c>
      <c r="N7" s="81">
        <v>2</v>
      </c>
      <c r="O7" s="84">
        <v>3</v>
      </c>
      <c r="P7" s="82">
        <v>4</v>
      </c>
      <c r="Q7" s="85">
        <v>7</v>
      </c>
      <c r="R7" s="78">
        <v>1601</v>
      </c>
      <c r="S7" s="79">
        <v>1695</v>
      </c>
      <c r="T7" s="80">
        <f>SUM(R7:S7)</f>
        <v>3296</v>
      </c>
      <c r="U7" s="78">
        <v>4</v>
      </c>
      <c r="V7" s="86" t="s">
        <v>46</v>
      </c>
      <c r="W7" s="87">
        <v>832</v>
      </c>
    </row>
    <row r="8" spans="1:23">
      <c r="A8" s="88">
        <v>2</v>
      </c>
      <c r="B8" s="89" t="s">
        <v>17</v>
      </c>
      <c r="C8" s="90">
        <v>1525</v>
      </c>
      <c r="D8" s="91">
        <v>1558</v>
      </c>
      <c r="E8" s="92">
        <f t="shared" si="0"/>
        <v>3083</v>
      </c>
      <c r="F8" s="93">
        <v>3</v>
      </c>
      <c r="G8" s="97" t="s">
        <v>35</v>
      </c>
      <c r="H8" s="93">
        <v>3</v>
      </c>
      <c r="I8" s="94" t="s">
        <v>35</v>
      </c>
      <c r="J8" s="97">
        <v>1</v>
      </c>
      <c r="K8" s="95">
        <v>1</v>
      </c>
      <c r="L8" s="96">
        <v>4</v>
      </c>
      <c r="M8" s="97">
        <v>3</v>
      </c>
      <c r="N8" s="96">
        <v>7</v>
      </c>
      <c r="O8" s="94">
        <v>2</v>
      </c>
      <c r="P8" s="97">
        <v>5</v>
      </c>
      <c r="Q8" s="95">
        <v>7</v>
      </c>
      <c r="R8" s="90">
        <v>1530</v>
      </c>
      <c r="S8" s="91">
        <v>1555</v>
      </c>
      <c r="T8" s="92">
        <f>SUM(R8:S8)</f>
        <v>3085</v>
      </c>
      <c r="U8" s="90">
        <v>5</v>
      </c>
      <c r="V8" s="98" t="s">
        <v>49</v>
      </c>
      <c r="W8" s="99">
        <v>999</v>
      </c>
    </row>
    <row r="9" spans="1:23">
      <c r="A9" s="88">
        <v>3</v>
      </c>
      <c r="B9" s="89" t="s">
        <v>18</v>
      </c>
      <c r="C9" s="90">
        <v>1428</v>
      </c>
      <c r="D9" s="91">
        <v>1394</v>
      </c>
      <c r="E9" s="92">
        <f t="shared" si="0"/>
        <v>2822</v>
      </c>
      <c r="F9" s="96">
        <v>2</v>
      </c>
      <c r="G9" s="97">
        <v>1</v>
      </c>
      <c r="H9" s="96">
        <v>3</v>
      </c>
      <c r="I9" s="94" t="s">
        <v>35</v>
      </c>
      <c r="J9" s="97">
        <v>1</v>
      </c>
      <c r="K9" s="95">
        <v>1</v>
      </c>
      <c r="L9" s="96">
        <v>1</v>
      </c>
      <c r="M9" s="97" t="s">
        <v>35</v>
      </c>
      <c r="N9" s="93">
        <v>1</v>
      </c>
      <c r="O9" s="94">
        <v>8</v>
      </c>
      <c r="P9" s="97">
        <v>10</v>
      </c>
      <c r="Q9" s="95">
        <v>18</v>
      </c>
      <c r="R9" s="90">
        <v>1423</v>
      </c>
      <c r="S9" s="91">
        <v>1384</v>
      </c>
      <c r="T9" s="92">
        <f>SUM(R9:S9)</f>
        <v>2807</v>
      </c>
      <c r="U9" s="90">
        <v>4</v>
      </c>
      <c r="V9" s="98" t="s">
        <v>41</v>
      </c>
      <c r="W9" s="99">
        <v>895</v>
      </c>
    </row>
    <row r="10" spans="1:23">
      <c r="A10" s="88">
        <v>4</v>
      </c>
      <c r="B10" s="89" t="s">
        <v>19</v>
      </c>
      <c r="C10" s="90">
        <v>719</v>
      </c>
      <c r="D10" s="91">
        <v>787</v>
      </c>
      <c r="E10" s="92">
        <f t="shared" si="0"/>
        <v>1506</v>
      </c>
      <c r="F10" s="96" t="s">
        <v>35</v>
      </c>
      <c r="G10" s="97" t="s">
        <v>35</v>
      </c>
      <c r="H10" s="96" t="s">
        <v>35</v>
      </c>
      <c r="I10" s="94" t="s">
        <v>35</v>
      </c>
      <c r="J10" s="97" t="s">
        <v>35</v>
      </c>
      <c r="K10" s="95" t="s">
        <v>35</v>
      </c>
      <c r="L10" s="96">
        <v>2</v>
      </c>
      <c r="M10" s="97">
        <v>3</v>
      </c>
      <c r="N10" s="96">
        <v>5</v>
      </c>
      <c r="O10" s="94">
        <v>1</v>
      </c>
      <c r="P10" s="97">
        <v>1</v>
      </c>
      <c r="Q10" s="95">
        <v>2</v>
      </c>
      <c r="R10" s="90">
        <v>720</v>
      </c>
      <c r="S10" s="91">
        <v>789</v>
      </c>
      <c r="T10" s="92">
        <f>SUM(R10:S10)</f>
        <v>1509</v>
      </c>
      <c r="U10" s="90">
        <v>3</v>
      </c>
      <c r="V10" s="98" t="s">
        <v>36</v>
      </c>
      <c r="W10" s="99">
        <v>546</v>
      </c>
    </row>
    <row r="11" spans="1:23">
      <c r="A11" s="126">
        <v>5</v>
      </c>
      <c r="B11" s="127" t="s">
        <v>20</v>
      </c>
      <c r="C11" s="128">
        <v>1071</v>
      </c>
      <c r="D11" s="129">
        <v>1040</v>
      </c>
      <c r="E11" s="130">
        <f t="shared" si="0"/>
        <v>2111</v>
      </c>
      <c r="F11" s="96" t="s">
        <v>35</v>
      </c>
      <c r="G11" s="97" t="s">
        <v>35</v>
      </c>
      <c r="H11" s="96" t="s">
        <v>35</v>
      </c>
      <c r="I11" s="108" t="s">
        <v>35</v>
      </c>
      <c r="J11" s="97" t="s">
        <v>35</v>
      </c>
      <c r="K11" s="110" t="s">
        <v>35</v>
      </c>
      <c r="L11" s="96" t="s">
        <v>35</v>
      </c>
      <c r="M11" s="97" t="s">
        <v>35</v>
      </c>
      <c r="N11" s="110" t="s">
        <v>35</v>
      </c>
      <c r="O11" s="96" t="s">
        <v>35</v>
      </c>
      <c r="P11" s="97" t="s">
        <v>35</v>
      </c>
      <c r="Q11" s="96" t="s">
        <v>35</v>
      </c>
      <c r="R11" s="128">
        <v>1071</v>
      </c>
      <c r="S11" s="129">
        <v>1040</v>
      </c>
      <c r="T11" s="130">
        <f>SUM(R11:S11)</f>
        <v>2111</v>
      </c>
      <c r="U11" s="128">
        <v>4</v>
      </c>
      <c r="V11" s="135" t="s">
        <v>44</v>
      </c>
      <c r="W11" s="136">
        <v>587</v>
      </c>
    </row>
    <row r="12" spans="1:23">
      <c r="A12" s="88">
        <v>6</v>
      </c>
      <c r="B12" s="89" t="s">
        <v>21</v>
      </c>
      <c r="C12" s="90">
        <v>845</v>
      </c>
      <c r="D12" s="91">
        <v>772</v>
      </c>
      <c r="E12" s="92">
        <f t="shared" si="0"/>
        <v>1617</v>
      </c>
      <c r="F12" s="96">
        <v>2</v>
      </c>
      <c r="G12" s="97" t="s">
        <v>35</v>
      </c>
      <c r="H12" s="96">
        <v>2</v>
      </c>
      <c r="I12" s="94" t="s">
        <v>35</v>
      </c>
      <c r="J12" s="97" t="s">
        <v>35</v>
      </c>
      <c r="K12" s="95" t="s">
        <v>35</v>
      </c>
      <c r="L12" s="96">
        <v>4</v>
      </c>
      <c r="M12" s="97">
        <v>3</v>
      </c>
      <c r="N12" s="96">
        <v>7</v>
      </c>
      <c r="O12" s="94" t="s">
        <v>35</v>
      </c>
      <c r="P12" s="97">
        <v>4</v>
      </c>
      <c r="Q12" s="95">
        <v>4</v>
      </c>
      <c r="R12" s="90">
        <v>851</v>
      </c>
      <c r="S12" s="91">
        <v>771</v>
      </c>
      <c r="T12" s="92">
        <f t="shared" ref="T12:T20" si="1">SUM(R12:S12)</f>
        <v>1622</v>
      </c>
      <c r="U12" s="90">
        <v>4</v>
      </c>
      <c r="V12" s="98" t="s">
        <v>40</v>
      </c>
      <c r="W12" s="99">
        <v>433</v>
      </c>
    </row>
    <row r="13" spans="1:23">
      <c r="A13" s="88">
        <v>7</v>
      </c>
      <c r="B13" s="89" t="s">
        <v>22</v>
      </c>
      <c r="C13" s="107">
        <v>529</v>
      </c>
      <c r="D13" s="97">
        <v>530</v>
      </c>
      <c r="E13" s="96">
        <f t="shared" si="0"/>
        <v>1059</v>
      </c>
      <c r="F13" s="108">
        <v>1</v>
      </c>
      <c r="G13" s="97" t="s">
        <v>35</v>
      </c>
      <c r="H13" s="109">
        <v>1</v>
      </c>
      <c r="I13" s="108" t="s">
        <v>35</v>
      </c>
      <c r="J13" s="97" t="s">
        <v>35</v>
      </c>
      <c r="K13" s="110" t="s">
        <v>35</v>
      </c>
      <c r="L13" s="107">
        <v>1</v>
      </c>
      <c r="M13" s="97" t="s">
        <v>35</v>
      </c>
      <c r="N13" s="109">
        <v>1</v>
      </c>
      <c r="O13" s="108">
        <v>3</v>
      </c>
      <c r="P13" s="97" t="s">
        <v>35</v>
      </c>
      <c r="Q13" s="110">
        <v>3</v>
      </c>
      <c r="R13" s="107">
        <v>528</v>
      </c>
      <c r="S13" s="97">
        <v>530</v>
      </c>
      <c r="T13" s="96">
        <f t="shared" si="1"/>
        <v>1058</v>
      </c>
      <c r="U13" s="90">
        <v>4</v>
      </c>
      <c r="V13" s="98" t="s">
        <v>45</v>
      </c>
      <c r="W13" s="99">
        <v>314</v>
      </c>
    </row>
    <row r="14" spans="1:23">
      <c r="A14" s="88">
        <v>8</v>
      </c>
      <c r="B14" s="89" t="s">
        <v>23</v>
      </c>
      <c r="C14" s="94">
        <v>405</v>
      </c>
      <c r="D14" s="97">
        <v>396</v>
      </c>
      <c r="E14" s="95">
        <f t="shared" si="0"/>
        <v>801</v>
      </c>
      <c r="F14" s="96" t="s">
        <v>35</v>
      </c>
      <c r="G14" s="97" t="s">
        <v>35</v>
      </c>
      <c r="H14" s="96" t="s">
        <v>35</v>
      </c>
      <c r="I14" s="94" t="s">
        <v>35</v>
      </c>
      <c r="J14" s="97" t="s">
        <v>35</v>
      </c>
      <c r="K14" s="95" t="s">
        <v>35</v>
      </c>
      <c r="L14" s="96">
        <v>2</v>
      </c>
      <c r="M14" s="97">
        <v>2</v>
      </c>
      <c r="N14" s="96">
        <v>4</v>
      </c>
      <c r="O14" s="94" t="s">
        <v>35</v>
      </c>
      <c r="P14" s="97">
        <v>1</v>
      </c>
      <c r="Q14" s="95">
        <v>1</v>
      </c>
      <c r="R14" s="94">
        <v>407</v>
      </c>
      <c r="S14" s="97">
        <v>397</v>
      </c>
      <c r="T14" s="95">
        <f t="shared" si="1"/>
        <v>804</v>
      </c>
      <c r="U14" s="90">
        <v>3</v>
      </c>
      <c r="V14" s="98" t="s">
        <v>42</v>
      </c>
      <c r="W14" s="99">
        <v>252</v>
      </c>
    </row>
    <row r="15" spans="1:23">
      <c r="A15" s="88">
        <v>9</v>
      </c>
      <c r="B15" s="89" t="s">
        <v>24</v>
      </c>
      <c r="C15" s="90">
        <v>491</v>
      </c>
      <c r="D15" s="91">
        <v>424</v>
      </c>
      <c r="E15" s="92">
        <v>915</v>
      </c>
      <c r="F15" s="96" t="s">
        <v>35</v>
      </c>
      <c r="G15" s="97" t="s">
        <v>35</v>
      </c>
      <c r="H15" s="110" t="s">
        <v>35</v>
      </c>
      <c r="I15" s="96" t="s">
        <v>35</v>
      </c>
      <c r="J15" s="97" t="s">
        <v>35</v>
      </c>
      <c r="K15" s="110" t="s">
        <v>35</v>
      </c>
      <c r="L15" s="96" t="s">
        <v>35</v>
      </c>
      <c r="M15" s="97" t="s">
        <v>35</v>
      </c>
      <c r="N15" s="110" t="s">
        <v>35</v>
      </c>
      <c r="O15" s="96" t="s">
        <v>35</v>
      </c>
      <c r="P15" s="97">
        <v>1</v>
      </c>
      <c r="Q15" s="110">
        <v>1</v>
      </c>
      <c r="R15" s="90">
        <v>491</v>
      </c>
      <c r="S15" s="91">
        <v>423</v>
      </c>
      <c r="T15" s="92">
        <f t="shared" si="1"/>
        <v>914</v>
      </c>
      <c r="U15" s="90">
        <v>6</v>
      </c>
      <c r="V15" s="98" t="s">
        <v>39</v>
      </c>
      <c r="W15" s="99">
        <v>290</v>
      </c>
    </row>
    <row r="16" spans="1:23">
      <c r="A16" s="88">
        <v>10</v>
      </c>
      <c r="B16" s="89" t="s">
        <v>25</v>
      </c>
      <c r="C16" s="90">
        <v>1445</v>
      </c>
      <c r="D16" s="91">
        <v>1501</v>
      </c>
      <c r="E16" s="92">
        <f>SUM(C16:D16)</f>
        <v>2946</v>
      </c>
      <c r="F16" s="96">
        <v>2</v>
      </c>
      <c r="G16" s="97" t="s">
        <v>35</v>
      </c>
      <c r="H16" s="96">
        <v>2</v>
      </c>
      <c r="I16" s="94">
        <v>1</v>
      </c>
      <c r="J16" s="97">
        <v>1</v>
      </c>
      <c r="K16" s="95">
        <v>2</v>
      </c>
      <c r="L16" s="96">
        <v>4</v>
      </c>
      <c r="M16" s="97">
        <v>7</v>
      </c>
      <c r="N16" s="93">
        <v>11</v>
      </c>
      <c r="O16" s="94" t="s">
        <v>35</v>
      </c>
      <c r="P16" s="97">
        <v>5</v>
      </c>
      <c r="Q16" s="95">
        <v>5</v>
      </c>
      <c r="R16" s="90">
        <v>1450</v>
      </c>
      <c r="S16" s="91">
        <v>1502</v>
      </c>
      <c r="T16" s="92">
        <f t="shared" si="1"/>
        <v>2952</v>
      </c>
      <c r="U16" s="90">
        <v>3</v>
      </c>
      <c r="V16" s="98" t="s">
        <v>43</v>
      </c>
      <c r="W16" s="99">
        <v>741</v>
      </c>
    </row>
    <row r="17" spans="1:23">
      <c r="A17" s="88">
        <v>11</v>
      </c>
      <c r="B17" s="89" t="s">
        <v>26</v>
      </c>
      <c r="C17" s="90">
        <v>1346</v>
      </c>
      <c r="D17" s="91">
        <v>1335</v>
      </c>
      <c r="E17" s="92">
        <f>SUM(C17:D17)</f>
        <v>2681</v>
      </c>
      <c r="F17" s="96">
        <v>1</v>
      </c>
      <c r="G17" s="97">
        <v>4</v>
      </c>
      <c r="H17" s="96">
        <v>5</v>
      </c>
      <c r="I17" s="94" t="s">
        <v>35</v>
      </c>
      <c r="J17" s="97">
        <v>1</v>
      </c>
      <c r="K17" s="95">
        <v>1</v>
      </c>
      <c r="L17" s="96">
        <v>3</v>
      </c>
      <c r="M17" s="97">
        <v>1</v>
      </c>
      <c r="N17" s="96">
        <v>4</v>
      </c>
      <c r="O17" s="94" t="s">
        <v>35</v>
      </c>
      <c r="P17" s="97" t="s">
        <v>35</v>
      </c>
      <c r="Q17" s="95" t="s">
        <v>35</v>
      </c>
      <c r="R17" s="90">
        <v>1350</v>
      </c>
      <c r="S17" s="91">
        <v>1339</v>
      </c>
      <c r="T17" s="92">
        <f t="shared" si="1"/>
        <v>2689</v>
      </c>
      <c r="U17" s="90">
        <v>4</v>
      </c>
      <c r="V17" s="98" t="s">
        <v>41</v>
      </c>
      <c r="W17" s="99">
        <v>816</v>
      </c>
    </row>
    <row r="18" spans="1:23">
      <c r="A18" s="88">
        <v>12</v>
      </c>
      <c r="B18" s="89" t="s">
        <v>27</v>
      </c>
      <c r="C18" s="90">
        <v>863</v>
      </c>
      <c r="D18" s="91">
        <v>730</v>
      </c>
      <c r="E18" s="92">
        <f>SUM(C18:D18)</f>
        <v>1593</v>
      </c>
      <c r="F18" s="96">
        <v>1</v>
      </c>
      <c r="G18" s="97">
        <v>2</v>
      </c>
      <c r="H18" s="96">
        <v>3</v>
      </c>
      <c r="I18" s="94" t="s">
        <v>35</v>
      </c>
      <c r="J18" s="97" t="s">
        <v>35</v>
      </c>
      <c r="K18" s="95" t="s">
        <v>35</v>
      </c>
      <c r="L18" s="96">
        <v>1</v>
      </c>
      <c r="M18" s="97">
        <v>1</v>
      </c>
      <c r="N18" s="96">
        <v>2</v>
      </c>
      <c r="O18" s="94">
        <v>3</v>
      </c>
      <c r="P18" s="97">
        <v>2</v>
      </c>
      <c r="Q18" s="95">
        <v>5</v>
      </c>
      <c r="R18" s="90">
        <v>862</v>
      </c>
      <c r="S18" s="91">
        <v>731</v>
      </c>
      <c r="T18" s="92">
        <f t="shared" si="1"/>
        <v>1593</v>
      </c>
      <c r="U18" s="90">
        <v>3</v>
      </c>
      <c r="V18" s="98" t="s">
        <v>38</v>
      </c>
      <c r="W18" s="99">
        <v>424</v>
      </c>
    </row>
    <row r="19" spans="1:23" ht="15.75" thickBot="1">
      <c r="A19" s="111">
        <v>13</v>
      </c>
      <c r="B19" s="112" t="s">
        <v>28</v>
      </c>
      <c r="C19" s="113">
        <v>723</v>
      </c>
      <c r="D19" s="114">
        <v>693</v>
      </c>
      <c r="E19" s="115">
        <f>SUM(C19:D19)</f>
        <v>1416</v>
      </c>
      <c r="F19" s="116">
        <v>1</v>
      </c>
      <c r="G19" s="117">
        <v>1</v>
      </c>
      <c r="H19" s="116">
        <v>2</v>
      </c>
      <c r="I19" s="118" t="s">
        <v>35</v>
      </c>
      <c r="J19" s="117" t="s">
        <v>35</v>
      </c>
      <c r="K19" s="119" t="s">
        <v>35</v>
      </c>
      <c r="L19" s="116">
        <v>3</v>
      </c>
      <c r="M19" s="117">
        <v>3</v>
      </c>
      <c r="N19" s="116">
        <v>6</v>
      </c>
      <c r="O19" s="118" t="s">
        <v>35</v>
      </c>
      <c r="P19" s="117" t="s">
        <v>35</v>
      </c>
      <c r="Q19" s="119" t="s">
        <v>35</v>
      </c>
      <c r="R19" s="113">
        <v>727</v>
      </c>
      <c r="S19" s="114">
        <v>697</v>
      </c>
      <c r="T19" s="115">
        <f t="shared" si="1"/>
        <v>1424</v>
      </c>
      <c r="U19" s="113">
        <v>4</v>
      </c>
      <c r="V19" s="120" t="s">
        <v>37</v>
      </c>
      <c r="W19" s="121">
        <v>411</v>
      </c>
    </row>
    <row r="20" spans="1:23" ht="15.75" thickBot="1">
      <c r="A20" s="171" t="s">
        <v>47</v>
      </c>
      <c r="B20" s="172"/>
      <c r="C20" s="42">
        <f>SUM(C7:C19)</f>
        <v>12995</v>
      </c>
      <c r="D20" s="43">
        <f>SUM(D7:D19)</f>
        <v>12860</v>
      </c>
      <c r="E20" s="44">
        <f>SUM(E7:E19)</f>
        <v>25855</v>
      </c>
      <c r="F20" s="45">
        <f t="shared" ref="F20:S20" si="2">SUM(F7:F19)</f>
        <v>13</v>
      </c>
      <c r="G20" s="43">
        <f t="shared" si="2"/>
        <v>8</v>
      </c>
      <c r="H20" s="46">
        <f t="shared" si="2"/>
        <v>21</v>
      </c>
      <c r="I20" s="42">
        <f t="shared" si="2"/>
        <v>2</v>
      </c>
      <c r="J20" s="43">
        <f t="shared" si="2"/>
        <v>7</v>
      </c>
      <c r="K20" s="44">
        <f t="shared" si="2"/>
        <v>9</v>
      </c>
      <c r="L20" s="45">
        <f t="shared" si="2"/>
        <v>25</v>
      </c>
      <c r="M20" s="43">
        <f t="shared" si="2"/>
        <v>25</v>
      </c>
      <c r="N20" s="46">
        <f t="shared" si="2"/>
        <v>50</v>
      </c>
      <c r="O20" s="42">
        <f t="shared" si="2"/>
        <v>20</v>
      </c>
      <c r="P20" s="43">
        <f t="shared" si="2"/>
        <v>33</v>
      </c>
      <c r="Q20" s="44">
        <f t="shared" si="2"/>
        <v>53</v>
      </c>
      <c r="R20" s="42">
        <f t="shared" si="2"/>
        <v>13011</v>
      </c>
      <c r="S20" s="43">
        <f t="shared" si="2"/>
        <v>12853</v>
      </c>
      <c r="T20" s="44">
        <f t="shared" si="1"/>
        <v>25864</v>
      </c>
      <c r="U20" s="42">
        <f>SUM(U7:U19)</f>
        <v>51</v>
      </c>
      <c r="V20" s="48">
        <v>31.094999999999999</v>
      </c>
      <c r="W20" s="47">
        <f>SUM(W7:W19)</f>
        <v>7540</v>
      </c>
    </row>
    <row r="21" spans="1:23" ht="15.75" thickTop="1">
      <c r="C21" s="63"/>
      <c r="D21" s="63"/>
      <c r="E21" s="63"/>
    </row>
    <row r="22" spans="1:23" ht="15.75">
      <c r="R22" s="4"/>
      <c r="S22" s="4"/>
      <c r="T22" s="4"/>
      <c r="U22" s="4"/>
    </row>
    <row r="23" spans="1:23" ht="15.75">
      <c r="R23" s="4" t="s">
        <v>127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119</v>
      </c>
      <c r="S28" s="5"/>
      <c r="T28" s="5"/>
      <c r="U28" s="5"/>
      <c r="V28" s="4"/>
    </row>
    <row r="29" spans="1:23" ht="15.75">
      <c r="R29" s="4" t="s">
        <v>121</v>
      </c>
      <c r="S29" s="4"/>
      <c r="T29" s="4"/>
      <c r="U29" s="4"/>
      <c r="V29" s="4"/>
    </row>
    <row r="30" spans="1:23" ht="15.75">
      <c r="R30" s="4" t="s">
        <v>120</v>
      </c>
      <c r="S30" s="4"/>
      <c r="T30" s="4"/>
      <c r="U30" s="4"/>
      <c r="V30" s="4"/>
    </row>
  </sheetData>
  <mergeCells count="32">
    <mergeCell ref="W5:W6"/>
    <mergeCell ref="O5:O6"/>
    <mergeCell ref="R5:R6"/>
    <mergeCell ref="S5:S6"/>
    <mergeCell ref="T5:T6"/>
    <mergeCell ref="U5:U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</mergeCells>
  <pageMargins left="0.7" right="0.7" top="0.75" bottom="0.75" header="0.3" footer="0.3"/>
  <pageSetup paperSize="5" orientation="landscape" horizontalDpi="0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sqref="A1:W30"/>
    </sheetView>
  </sheetViews>
  <sheetFormatPr defaultRowHeight="15"/>
  <cols>
    <col min="1" max="1" width="5.42578125" customWidth="1"/>
    <col min="2" max="2" width="15.5703125" customWidth="1"/>
    <col min="3" max="5" width="6.7109375" customWidth="1"/>
    <col min="6" max="17" width="5.28515625" customWidth="1"/>
    <col min="18" max="20" width="6.7109375" customWidth="1"/>
    <col min="21" max="21" width="6.5703125" customWidth="1"/>
    <col min="23" max="23" width="7.140625" customWidth="1"/>
  </cols>
  <sheetData>
    <row r="1" spans="1:23" ht="18.7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3" ht="18.75">
      <c r="A2" s="201" t="s">
        <v>128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23" ht="15.75" thickBot="1"/>
    <row r="4" spans="1:23" ht="16.5" thickTop="1" thickBot="1">
      <c r="A4" s="184" t="s">
        <v>1</v>
      </c>
      <c r="B4" s="187" t="s">
        <v>2</v>
      </c>
      <c r="C4" s="181" t="s">
        <v>53</v>
      </c>
      <c r="D4" s="183"/>
      <c r="E4" s="182"/>
      <c r="F4" s="183" t="s">
        <v>6</v>
      </c>
      <c r="G4" s="183"/>
      <c r="H4" s="183"/>
      <c r="I4" s="181" t="s">
        <v>29</v>
      </c>
      <c r="J4" s="183"/>
      <c r="K4" s="182"/>
      <c r="L4" s="183" t="s">
        <v>7</v>
      </c>
      <c r="M4" s="183"/>
      <c r="N4" s="183"/>
      <c r="O4" s="181" t="s">
        <v>8</v>
      </c>
      <c r="P4" s="183"/>
      <c r="Q4" s="182"/>
      <c r="R4" s="181" t="s">
        <v>9</v>
      </c>
      <c r="S4" s="183"/>
      <c r="T4" s="182"/>
      <c r="U4" s="181" t="s">
        <v>10</v>
      </c>
      <c r="V4" s="182"/>
      <c r="W4" s="1" t="s">
        <v>14</v>
      </c>
    </row>
    <row r="5" spans="1:23">
      <c r="A5" s="185"/>
      <c r="B5" s="188"/>
      <c r="C5" s="190" t="s">
        <v>3</v>
      </c>
      <c r="D5" s="192" t="s">
        <v>4</v>
      </c>
      <c r="E5" s="194" t="s">
        <v>5</v>
      </c>
      <c r="F5" s="196" t="s">
        <v>3</v>
      </c>
      <c r="G5" s="192" t="s">
        <v>4</v>
      </c>
      <c r="H5" s="196" t="s">
        <v>5</v>
      </c>
      <c r="I5" s="198" t="s">
        <v>3</v>
      </c>
      <c r="J5" s="192" t="s">
        <v>4</v>
      </c>
      <c r="K5" s="202" t="s">
        <v>5</v>
      </c>
      <c r="L5" s="196" t="s">
        <v>3</v>
      </c>
      <c r="M5" s="192" t="s">
        <v>4</v>
      </c>
      <c r="N5" s="196" t="s">
        <v>5</v>
      </c>
      <c r="O5" s="198" t="s">
        <v>3</v>
      </c>
      <c r="P5" s="192" t="s">
        <v>4</v>
      </c>
      <c r="Q5" s="202" t="s">
        <v>5</v>
      </c>
      <c r="R5" s="198" t="s">
        <v>3</v>
      </c>
      <c r="S5" s="192" t="s">
        <v>4</v>
      </c>
      <c r="T5" s="202" t="s">
        <v>5</v>
      </c>
      <c r="U5" s="198" t="s">
        <v>11</v>
      </c>
      <c r="V5" s="2" t="s">
        <v>12</v>
      </c>
      <c r="W5" s="199" t="s">
        <v>15</v>
      </c>
    </row>
    <row r="6" spans="1:23" ht="15.75" thickBot="1">
      <c r="A6" s="186"/>
      <c r="B6" s="189"/>
      <c r="C6" s="191"/>
      <c r="D6" s="193"/>
      <c r="E6" s="195"/>
      <c r="F6" s="197"/>
      <c r="G6" s="193"/>
      <c r="H6" s="197"/>
      <c r="I6" s="191"/>
      <c r="J6" s="193"/>
      <c r="K6" s="195"/>
      <c r="L6" s="197"/>
      <c r="M6" s="193"/>
      <c r="N6" s="197"/>
      <c r="O6" s="191"/>
      <c r="P6" s="193"/>
      <c r="Q6" s="195"/>
      <c r="R6" s="191"/>
      <c r="S6" s="193"/>
      <c r="T6" s="195"/>
      <c r="U6" s="191"/>
      <c r="V6" s="3" t="s">
        <v>13</v>
      </c>
      <c r="W6" s="200"/>
    </row>
    <row r="7" spans="1:23" ht="15.75" thickTop="1">
      <c r="A7" s="76">
        <v>1</v>
      </c>
      <c r="B7" s="77" t="s">
        <v>16</v>
      </c>
      <c r="C7" s="78">
        <v>1601</v>
      </c>
      <c r="D7" s="79">
        <v>1695</v>
      </c>
      <c r="E7" s="80">
        <f>SUM(C7:D7)</f>
        <v>3296</v>
      </c>
      <c r="F7" s="81">
        <v>2</v>
      </c>
      <c r="G7" s="82">
        <v>2</v>
      </c>
      <c r="H7" s="83">
        <v>4</v>
      </c>
      <c r="I7" s="84" t="s">
        <v>35</v>
      </c>
      <c r="J7" s="82" t="s">
        <v>35</v>
      </c>
      <c r="K7" s="85" t="s">
        <v>35</v>
      </c>
      <c r="L7" s="81">
        <v>3</v>
      </c>
      <c r="M7" s="82">
        <v>1</v>
      </c>
      <c r="N7" s="81">
        <v>4</v>
      </c>
      <c r="O7" s="84">
        <v>2</v>
      </c>
      <c r="P7" s="82">
        <v>6</v>
      </c>
      <c r="Q7" s="85">
        <v>8</v>
      </c>
      <c r="R7" s="78">
        <v>1604</v>
      </c>
      <c r="S7" s="79">
        <v>1692</v>
      </c>
      <c r="T7" s="80">
        <f t="shared" ref="T7:T20" si="0">SUM(R7:S7)</f>
        <v>3296</v>
      </c>
      <c r="U7" s="78">
        <v>4</v>
      </c>
      <c r="V7" s="86" t="s">
        <v>46</v>
      </c>
      <c r="W7" s="87">
        <v>830</v>
      </c>
    </row>
    <row r="8" spans="1:23">
      <c r="A8" s="88">
        <v>2</v>
      </c>
      <c r="B8" s="89" t="s">
        <v>17</v>
      </c>
      <c r="C8" s="90">
        <v>1530</v>
      </c>
      <c r="D8" s="91">
        <v>1555</v>
      </c>
      <c r="E8" s="92">
        <f>SUM(C8:D8)</f>
        <v>3085</v>
      </c>
      <c r="F8" s="93">
        <v>3</v>
      </c>
      <c r="G8" s="97">
        <v>3</v>
      </c>
      <c r="H8" s="93">
        <v>6</v>
      </c>
      <c r="I8" s="94" t="s">
        <v>35</v>
      </c>
      <c r="J8" s="97">
        <v>1</v>
      </c>
      <c r="K8" s="95">
        <v>1</v>
      </c>
      <c r="L8" s="96">
        <v>2</v>
      </c>
      <c r="M8" s="97">
        <v>1</v>
      </c>
      <c r="N8" s="96">
        <v>3</v>
      </c>
      <c r="O8" s="94">
        <v>5</v>
      </c>
      <c r="P8" s="97">
        <v>2</v>
      </c>
      <c r="Q8" s="95">
        <v>7</v>
      </c>
      <c r="R8" s="90">
        <v>1530</v>
      </c>
      <c r="S8" s="91">
        <v>1556</v>
      </c>
      <c r="T8" s="92">
        <f t="shared" si="0"/>
        <v>3086</v>
      </c>
      <c r="U8" s="90">
        <v>5</v>
      </c>
      <c r="V8" s="98" t="s">
        <v>49</v>
      </c>
      <c r="W8" s="99">
        <v>1000</v>
      </c>
    </row>
    <row r="9" spans="1:23">
      <c r="A9" s="88">
        <v>3</v>
      </c>
      <c r="B9" s="89" t="s">
        <v>18</v>
      </c>
      <c r="C9" s="90">
        <v>1423</v>
      </c>
      <c r="D9" s="91">
        <v>1384</v>
      </c>
      <c r="E9" s="92">
        <f>SUM(C9:D9)</f>
        <v>2807</v>
      </c>
      <c r="F9" s="96">
        <v>2</v>
      </c>
      <c r="G9" s="97">
        <v>2</v>
      </c>
      <c r="H9" s="96">
        <v>4</v>
      </c>
      <c r="I9" s="94">
        <v>2</v>
      </c>
      <c r="J9" s="97">
        <v>1</v>
      </c>
      <c r="K9" s="95">
        <v>3</v>
      </c>
      <c r="L9" s="96">
        <v>2</v>
      </c>
      <c r="M9" s="97">
        <v>1</v>
      </c>
      <c r="N9" s="93">
        <v>3</v>
      </c>
      <c r="O9" s="94">
        <v>2</v>
      </c>
      <c r="P9" s="97">
        <v>4</v>
      </c>
      <c r="Q9" s="95">
        <v>6</v>
      </c>
      <c r="R9" s="90">
        <v>1423</v>
      </c>
      <c r="S9" s="91">
        <v>1382</v>
      </c>
      <c r="T9" s="92">
        <f t="shared" si="0"/>
        <v>2805</v>
      </c>
      <c r="U9" s="90">
        <v>4</v>
      </c>
      <c r="V9" s="98" t="s">
        <v>41</v>
      </c>
      <c r="W9" s="99">
        <v>898</v>
      </c>
    </row>
    <row r="10" spans="1:23">
      <c r="A10" s="88">
        <v>4</v>
      </c>
      <c r="B10" s="89" t="s">
        <v>19</v>
      </c>
      <c r="C10" s="90">
        <v>720</v>
      </c>
      <c r="D10" s="91">
        <v>789</v>
      </c>
      <c r="E10" s="92">
        <f>SUM(C10:D10)</f>
        <v>1509</v>
      </c>
      <c r="F10" s="96" t="s">
        <v>35</v>
      </c>
      <c r="G10" s="97" t="s">
        <v>35</v>
      </c>
      <c r="H10" s="96" t="s">
        <v>35</v>
      </c>
      <c r="I10" s="94" t="s">
        <v>35</v>
      </c>
      <c r="J10" s="97" t="s">
        <v>35</v>
      </c>
      <c r="K10" s="95" t="s">
        <v>35</v>
      </c>
      <c r="L10" s="96" t="s">
        <v>35</v>
      </c>
      <c r="M10" s="97">
        <v>1</v>
      </c>
      <c r="N10" s="96">
        <v>1</v>
      </c>
      <c r="O10" s="94">
        <v>3</v>
      </c>
      <c r="P10" s="97">
        <v>2</v>
      </c>
      <c r="Q10" s="95">
        <v>5</v>
      </c>
      <c r="R10" s="90">
        <v>717</v>
      </c>
      <c r="S10" s="91">
        <v>788</v>
      </c>
      <c r="T10" s="92">
        <f t="shared" si="0"/>
        <v>1505</v>
      </c>
      <c r="U10" s="90">
        <v>3</v>
      </c>
      <c r="V10" s="98" t="s">
        <v>36</v>
      </c>
      <c r="W10" s="99">
        <v>545</v>
      </c>
    </row>
    <row r="11" spans="1:23">
      <c r="A11" s="126">
        <v>5</v>
      </c>
      <c r="B11" s="127" t="s">
        <v>20</v>
      </c>
      <c r="C11" s="128">
        <v>1071</v>
      </c>
      <c r="D11" s="129">
        <v>1040</v>
      </c>
      <c r="E11" s="130">
        <f t="shared" ref="E11:E20" si="1">SUM(C11:D11)</f>
        <v>2111</v>
      </c>
      <c r="F11" s="96" t="s">
        <v>35</v>
      </c>
      <c r="G11" s="97" t="s">
        <v>35</v>
      </c>
      <c r="H11" s="96" t="s">
        <v>35</v>
      </c>
      <c r="I11" s="108">
        <v>1</v>
      </c>
      <c r="J11" s="97" t="s">
        <v>35</v>
      </c>
      <c r="K11" s="110">
        <v>1</v>
      </c>
      <c r="L11" s="96">
        <v>7</v>
      </c>
      <c r="M11" s="97">
        <v>8</v>
      </c>
      <c r="N11" s="110">
        <v>15</v>
      </c>
      <c r="O11" s="96">
        <v>5</v>
      </c>
      <c r="P11" s="97">
        <v>5</v>
      </c>
      <c r="Q11" s="96">
        <v>10</v>
      </c>
      <c r="R11" s="128">
        <v>1072</v>
      </c>
      <c r="S11" s="129">
        <v>1043</v>
      </c>
      <c r="T11" s="130">
        <f t="shared" si="0"/>
        <v>2115</v>
      </c>
      <c r="U11" s="128">
        <v>4</v>
      </c>
      <c r="V11" s="135" t="s">
        <v>44</v>
      </c>
      <c r="W11" s="136">
        <v>590</v>
      </c>
    </row>
    <row r="12" spans="1:23">
      <c r="A12" s="88">
        <v>6</v>
      </c>
      <c r="B12" s="89" t="s">
        <v>21</v>
      </c>
      <c r="C12" s="90">
        <v>851</v>
      </c>
      <c r="D12" s="91">
        <v>771</v>
      </c>
      <c r="E12" s="92">
        <f t="shared" si="1"/>
        <v>1622</v>
      </c>
      <c r="F12" s="96">
        <v>1</v>
      </c>
      <c r="G12" s="97" t="s">
        <v>35</v>
      </c>
      <c r="H12" s="96">
        <v>1</v>
      </c>
      <c r="I12" s="94" t="s">
        <v>35</v>
      </c>
      <c r="J12" s="97">
        <v>1</v>
      </c>
      <c r="K12" s="95">
        <v>1</v>
      </c>
      <c r="L12" s="96">
        <v>4</v>
      </c>
      <c r="M12" s="97">
        <v>1</v>
      </c>
      <c r="N12" s="96">
        <v>5</v>
      </c>
      <c r="O12" s="94">
        <v>3</v>
      </c>
      <c r="P12" s="97">
        <v>1</v>
      </c>
      <c r="Q12" s="95">
        <v>4</v>
      </c>
      <c r="R12" s="90">
        <v>853</v>
      </c>
      <c r="S12" s="91">
        <v>770</v>
      </c>
      <c r="T12" s="92">
        <f t="shared" si="0"/>
        <v>1623</v>
      </c>
      <c r="U12" s="90">
        <v>4</v>
      </c>
      <c r="V12" s="98" t="s">
        <v>40</v>
      </c>
      <c r="W12" s="99">
        <v>435</v>
      </c>
    </row>
    <row r="13" spans="1:23">
      <c r="A13" s="88">
        <v>7</v>
      </c>
      <c r="B13" s="89" t="s">
        <v>22</v>
      </c>
      <c r="C13" s="107">
        <v>528</v>
      </c>
      <c r="D13" s="97">
        <v>530</v>
      </c>
      <c r="E13" s="96">
        <f t="shared" si="1"/>
        <v>1058</v>
      </c>
      <c r="F13" s="108">
        <v>2</v>
      </c>
      <c r="G13" s="97" t="s">
        <v>35</v>
      </c>
      <c r="H13" s="109">
        <v>2</v>
      </c>
      <c r="I13" s="108">
        <v>1</v>
      </c>
      <c r="J13" s="97" t="s">
        <v>35</v>
      </c>
      <c r="K13" s="110">
        <v>1</v>
      </c>
      <c r="L13" s="107" t="s">
        <v>35</v>
      </c>
      <c r="M13" s="97" t="s">
        <v>35</v>
      </c>
      <c r="N13" s="109" t="s">
        <v>35</v>
      </c>
      <c r="O13" s="108">
        <v>1</v>
      </c>
      <c r="P13" s="97" t="s">
        <v>35</v>
      </c>
      <c r="Q13" s="110">
        <v>1</v>
      </c>
      <c r="R13" s="107">
        <v>528</v>
      </c>
      <c r="S13" s="97">
        <v>530</v>
      </c>
      <c r="T13" s="96">
        <f t="shared" si="0"/>
        <v>1058</v>
      </c>
      <c r="U13" s="90">
        <v>4</v>
      </c>
      <c r="V13" s="98" t="s">
        <v>45</v>
      </c>
      <c r="W13" s="99">
        <v>314</v>
      </c>
    </row>
    <row r="14" spans="1:23">
      <c r="A14" s="88">
        <v>8</v>
      </c>
      <c r="B14" s="89" t="s">
        <v>23</v>
      </c>
      <c r="C14" s="94">
        <v>407</v>
      </c>
      <c r="D14" s="97">
        <v>397</v>
      </c>
      <c r="E14" s="95">
        <f t="shared" si="1"/>
        <v>804</v>
      </c>
      <c r="F14" s="96" t="s">
        <v>35</v>
      </c>
      <c r="G14" s="97" t="s">
        <v>35</v>
      </c>
      <c r="H14" s="96" t="s">
        <v>35</v>
      </c>
      <c r="I14" s="94" t="s">
        <v>35</v>
      </c>
      <c r="J14" s="97">
        <v>1</v>
      </c>
      <c r="K14" s="95">
        <v>1</v>
      </c>
      <c r="L14" s="96">
        <v>2</v>
      </c>
      <c r="M14" s="97">
        <v>4</v>
      </c>
      <c r="N14" s="96">
        <v>6</v>
      </c>
      <c r="O14" s="94" t="s">
        <v>35</v>
      </c>
      <c r="P14" s="97" t="s">
        <v>35</v>
      </c>
      <c r="Q14" s="95" t="s">
        <v>35</v>
      </c>
      <c r="R14" s="94">
        <v>409</v>
      </c>
      <c r="S14" s="97">
        <v>400</v>
      </c>
      <c r="T14" s="95">
        <f t="shared" si="0"/>
        <v>809</v>
      </c>
      <c r="U14" s="90">
        <v>3</v>
      </c>
      <c r="V14" s="98" t="s">
        <v>42</v>
      </c>
      <c r="W14" s="99">
        <v>252</v>
      </c>
    </row>
    <row r="15" spans="1:23">
      <c r="A15" s="88">
        <v>9</v>
      </c>
      <c r="B15" s="89" t="s">
        <v>24</v>
      </c>
      <c r="C15" s="90">
        <v>491</v>
      </c>
      <c r="D15" s="91">
        <v>423</v>
      </c>
      <c r="E15" s="92">
        <f t="shared" si="1"/>
        <v>914</v>
      </c>
      <c r="F15" s="96" t="s">
        <v>35</v>
      </c>
      <c r="G15" s="97" t="s">
        <v>35</v>
      </c>
      <c r="H15" s="110" t="s">
        <v>35</v>
      </c>
      <c r="I15" s="96" t="s">
        <v>35</v>
      </c>
      <c r="J15" s="97" t="s">
        <v>35</v>
      </c>
      <c r="K15" s="110" t="s">
        <v>35</v>
      </c>
      <c r="L15" s="96" t="s">
        <v>35</v>
      </c>
      <c r="M15" s="97" t="s">
        <v>35</v>
      </c>
      <c r="N15" s="110" t="s">
        <v>35</v>
      </c>
      <c r="O15" s="96" t="s">
        <v>35</v>
      </c>
      <c r="P15" s="97" t="s">
        <v>35</v>
      </c>
      <c r="Q15" s="110" t="s">
        <v>35</v>
      </c>
      <c r="R15" s="90">
        <v>491</v>
      </c>
      <c r="S15" s="91">
        <v>423</v>
      </c>
      <c r="T15" s="92">
        <f t="shared" si="0"/>
        <v>914</v>
      </c>
      <c r="U15" s="90">
        <v>6</v>
      </c>
      <c r="V15" s="98" t="s">
        <v>39</v>
      </c>
      <c r="W15" s="99">
        <v>290</v>
      </c>
    </row>
    <row r="16" spans="1:23">
      <c r="A16" s="88">
        <v>10</v>
      </c>
      <c r="B16" s="89" t="s">
        <v>25</v>
      </c>
      <c r="C16" s="90">
        <v>1450</v>
      </c>
      <c r="D16" s="91">
        <v>1502</v>
      </c>
      <c r="E16" s="92">
        <f t="shared" si="1"/>
        <v>2952</v>
      </c>
      <c r="F16" s="96">
        <v>1</v>
      </c>
      <c r="G16" s="97">
        <v>3</v>
      </c>
      <c r="H16" s="96">
        <v>4</v>
      </c>
      <c r="I16" s="94">
        <v>3</v>
      </c>
      <c r="J16" s="97">
        <v>2</v>
      </c>
      <c r="K16" s="95">
        <v>5</v>
      </c>
      <c r="L16" s="96">
        <v>3</v>
      </c>
      <c r="M16" s="97">
        <v>3</v>
      </c>
      <c r="N16" s="93">
        <v>6</v>
      </c>
      <c r="O16" s="94">
        <v>10</v>
      </c>
      <c r="P16" s="97">
        <v>7</v>
      </c>
      <c r="Q16" s="95">
        <v>17</v>
      </c>
      <c r="R16" s="90">
        <v>1441</v>
      </c>
      <c r="S16" s="91">
        <v>1499</v>
      </c>
      <c r="T16" s="92">
        <f t="shared" si="0"/>
        <v>2940</v>
      </c>
      <c r="U16" s="90">
        <v>3</v>
      </c>
      <c r="V16" s="98" t="s">
        <v>43</v>
      </c>
      <c r="W16" s="99">
        <v>768</v>
      </c>
    </row>
    <row r="17" spans="1:23">
      <c r="A17" s="88">
        <v>11</v>
      </c>
      <c r="B17" s="89" t="s">
        <v>26</v>
      </c>
      <c r="C17" s="90">
        <v>1350</v>
      </c>
      <c r="D17" s="91">
        <v>1339</v>
      </c>
      <c r="E17" s="92">
        <f t="shared" si="1"/>
        <v>2689</v>
      </c>
      <c r="F17" s="96">
        <v>7</v>
      </c>
      <c r="G17" s="97" t="s">
        <v>35</v>
      </c>
      <c r="H17" s="96">
        <v>7</v>
      </c>
      <c r="I17" s="94" t="s">
        <v>35</v>
      </c>
      <c r="J17" s="97">
        <v>1</v>
      </c>
      <c r="K17" s="95">
        <v>1</v>
      </c>
      <c r="L17" s="96" t="s">
        <v>35</v>
      </c>
      <c r="M17" s="97">
        <v>2</v>
      </c>
      <c r="N17" s="96">
        <v>2</v>
      </c>
      <c r="O17" s="94">
        <v>1</v>
      </c>
      <c r="P17" s="97" t="s">
        <v>35</v>
      </c>
      <c r="Q17" s="95">
        <v>1</v>
      </c>
      <c r="R17" s="90">
        <v>1356</v>
      </c>
      <c r="S17" s="91">
        <v>1340</v>
      </c>
      <c r="T17" s="92">
        <f t="shared" si="0"/>
        <v>2696</v>
      </c>
      <c r="U17" s="90">
        <v>4</v>
      </c>
      <c r="V17" s="98" t="s">
        <v>41</v>
      </c>
      <c r="W17" s="99">
        <v>818</v>
      </c>
    </row>
    <row r="18" spans="1:23">
      <c r="A18" s="88">
        <v>12</v>
      </c>
      <c r="B18" s="89" t="s">
        <v>27</v>
      </c>
      <c r="C18" s="90">
        <v>862</v>
      </c>
      <c r="D18" s="91">
        <v>731</v>
      </c>
      <c r="E18" s="92">
        <f t="shared" si="1"/>
        <v>1593</v>
      </c>
      <c r="F18" s="96" t="s">
        <v>35</v>
      </c>
      <c r="G18" s="97">
        <v>1</v>
      </c>
      <c r="H18" s="96">
        <v>1</v>
      </c>
      <c r="I18" s="94">
        <v>1</v>
      </c>
      <c r="J18" s="97">
        <v>3</v>
      </c>
      <c r="K18" s="95">
        <v>4</v>
      </c>
      <c r="L18" s="96" t="s">
        <v>35</v>
      </c>
      <c r="M18" s="97" t="s">
        <v>35</v>
      </c>
      <c r="N18" s="96" t="s">
        <v>35</v>
      </c>
      <c r="O18" s="94">
        <v>4</v>
      </c>
      <c r="P18" s="97">
        <v>3</v>
      </c>
      <c r="Q18" s="95">
        <v>7</v>
      </c>
      <c r="R18" s="90">
        <v>857</v>
      </c>
      <c r="S18" s="91">
        <v>726</v>
      </c>
      <c r="T18" s="92">
        <f t="shared" si="0"/>
        <v>1583</v>
      </c>
      <c r="U18" s="90">
        <v>3</v>
      </c>
      <c r="V18" s="98" t="s">
        <v>38</v>
      </c>
      <c r="W18" s="99">
        <v>423</v>
      </c>
    </row>
    <row r="19" spans="1:23" ht="15.75" thickBot="1">
      <c r="A19" s="111">
        <v>13</v>
      </c>
      <c r="B19" s="112" t="s">
        <v>28</v>
      </c>
      <c r="C19" s="113">
        <v>727</v>
      </c>
      <c r="D19" s="114">
        <v>697</v>
      </c>
      <c r="E19" s="115">
        <f t="shared" si="1"/>
        <v>1424</v>
      </c>
      <c r="F19" s="116">
        <v>1</v>
      </c>
      <c r="G19" s="117" t="s">
        <v>35</v>
      </c>
      <c r="H19" s="116">
        <v>1</v>
      </c>
      <c r="I19" s="118" t="s">
        <v>35</v>
      </c>
      <c r="J19" s="117">
        <v>1</v>
      </c>
      <c r="K19" s="119">
        <v>1</v>
      </c>
      <c r="L19" s="116">
        <v>5</v>
      </c>
      <c r="M19" s="117">
        <v>3</v>
      </c>
      <c r="N19" s="116">
        <v>8</v>
      </c>
      <c r="O19" s="118" t="s">
        <v>35</v>
      </c>
      <c r="P19" s="117" t="s">
        <v>35</v>
      </c>
      <c r="Q19" s="119" t="s">
        <v>35</v>
      </c>
      <c r="R19" s="113">
        <v>733</v>
      </c>
      <c r="S19" s="114">
        <v>699</v>
      </c>
      <c r="T19" s="115">
        <f t="shared" si="0"/>
        <v>1432</v>
      </c>
      <c r="U19" s="113">
        <v>4</v>
      </c>
      <c r="V19" s="120" t="s">
        <v>37</v>
      </c>
      <c r="W19" s="121">
        <v>416</v>
      </c>
    </row>
    <row r="20" spans="1:23" ht="15.75" thickBot="1">
      <c r="A20" s="171" t="s">
        <v>47</v>
      </c>
      <c r="B20" s="172"/>
      <c r="C20" s="42">
        <f>SUM(C7:C19)</f>
        <v>13011</v>
      </c>
      <c r="D20" s="43">
        <f>SUM(D7:D19)</f>
        <v>12853</v>
      </c>
      <c r="E20" s="44">
        <f t="shared" si="1"/>
        <v>25864</v>
      </c>
      <c r="F20" s="45">
        <f t="shared" ref="F20:S20" si="2">SUM(F7:F19)</f>
        <v>19</v>
      </c>
      <c r="G20" s="43">
        <f t="shared" si="2"/>
        <v>11</v>
      </c>
      <c r="H20" s="46">
        <f t="shared" si="2"/>
        <v>30</v>
      </c>
      <c r="I20" s="42">
        <f t="shared" si="2"/>
        <v>8</v>
      </c>
      <c r="J20" s="43">
        <f t="shared" si="2"/>
        <v>11</v>
      </c>
      <c r="K20" s="44">
        <f t="shared" si="2"/>
        <v>19</v>
      </c>
      <c r="L20" s="45">
        <f t="shared" si="2"/>
        <v>28</v>
      </c>
      <c r="M20" s="43">
        <f t="shared" si="2"/>
        <v>25</v>
      </c>
      <c r="N20" s="46">
        <f t="shared" si="2"/>
        <v>53</v>
      </c>
      <c r="O20" s="42">
        <f t="shared" si="2"/>
        <v>36</v>
      </c>
      <c r="P20" s="43">
        <f t="shared" si="2"/>
        <v>30</v>
      </c>
      <c r="Q20" s="44">
        <f t="shared" si="2"/>
        <v>66</v>
      </c>
      <c r="R20" s="42">
        <f t="shared" si="2"/>
        <v>13014</v>
      </c>
      <c r="S20" s="43">
        <f t="shared" si="2"/>
        <v>12848</v>
      </c>
      <c r="T20" s="44">
        <f t="shared" si="0"/>
        <v>25862</v>
      </c>
      <c r="U20" s="42">
        <f>SUM(U7:U19)</f>
        <v>51</v>
      </c>
      <c r="V20" s="48">
        <v>31.094999999999999</v>
      </c>
      <c r="W20" s="47">
        <f>SUM(W7:W19)</f>
        <v>7579</v>
      </c>
    </row>
    <row r="21" spans="1:23" ht="15.75" thickTop="1">
      <c r="C21" s="63"/>
      <c r="D21" s="63"/>
      <c r="E21" s="63"/>
    </row>
    <row r="22" spans="1:23" ht="15.75">
      <c r="R22" s="4"/>
      <c r="S22" s="4"/>
      <c r="T22" s="4"/>
      <c r="U22" s="4"/>
    </row>
    <row r="23" spans="1:23" ht="15.75">
      <c r="R23" s="4" t="s">
        <v>129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119</v>
      </c>
      <c r="S28" s="5"/>
      <c r="T28" s="5"/>
      <c r="U28" s="5"/>
      <c r="V28" s="4"/>
    </row>
    <row r="29" spans="1:23" ht="15.75">
      <c r="R29" s="4" t="s">
        <v>121</v>
      </c>
      <c r="S29" s="4"/>
      <c r="T29" s="4"/>
      <c r="U29" s="4"/>
      <c r="V29" s="4"/>
    </row>
    <row r="30" spans="1:23" ht="15.75">
      <c r="R30" s="4" t="s">
        <v>120</v>
      </c>
      <c r="S30" s="4"/>
      <c r="T30" s="4"/>
      <c r="U30" s="4"/>
      <c r="V30" s="4"/>
    </row>
  </sheetData>
  <mergeCells count="32"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W5:W6"/>
    <mergeCell ref="O5:O6"/>
    <mergeCell ref="R5:R6"/>
    <mergeCell ref="S5:S6"/>
    <mergeCell ref="T5:T6"/>
    <mergeCell ref="U5:U6"/>
  </mergeCells>
  <pageMargins left="0.7" right="0.7" top="0.75" bottom="0.75" header="0.3" footer="0.3"/>
  <pageSetup paperSize="5" orientation="landscape" horizontalDpi="0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activeCell="X24" sqref="X24"/>
    </sheetView>
  </sheetViews>
  <sheetFormatPr defaultRowHeight="15"/>
  <cols>
    <col min="1" max="1" width="4" customWidth="1"/>
    <col min="2" max="2" width="15" customWidth="1"/>
    <col min="3" max="5" width="7" customWidth="1"/>
    <col min="6" max="17" width="5.7109375" customWidth="1"/>
    <col min="18" max="20" width="6.85546875" customWidth="1"/>
    <col min="21" max="21" width="5.140625" customWidth="1"/>
    <col min="22" max="22" width="8.42578125" customWidth="1"/>
    <col min="23" max="23" width="6.28515625" customWidth="1"/>
  </cols>
  <sheetData>
    <row r="1" spans="1:23" ht="18.7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3" ht="18.75">
      <c r="A2" s="201" t="s">
        <v>130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23" ht="15.75" thickBot="1"/>
    <row r="4" spans="1:23" ht="16.5" thickTop="1" thickBot="1">
      <c r="A4" s="184" t="s">
        <v>1</v>
      </c>
      <c r="B4" s="187" t="s">
        <v>2</v>
      </c>
      <c r="C4" s="181" t="s">
        <v>53</v>
      </c>
      <c r="D4" s="183"/>
      <c r="E4" s="182"/>
      <c r="F4" s="183" t="s">
        <v>6</v>
      </c>
      <c r="G4" s="183"/>
      <c r="H4" s="183"/>
      <c r="I4" s="181" t="s">
        <v>29</v>
      </c>
      <c r="J4" s="183"/>
      <c r="K4" s="182"/>
      <c r="L4" s="183" t="s">
        <v>7</v>
      </c>
      <c r="M4" s="183"/>
      <c r="N4" s="183"/>
      <c r="O4" s="181" t="s">
        <v>8</v>
      </c>
      <c r="P4" s="183"/>
      <c r="Q4" s="182"/>
      <c r="R4" s="181" t="s">
        <v>9</v>
      </c>
      <c r="S4" s="183"/>
      <c r="T4" s="182"/>
      <c r="U4" s="181" t="s">
        <v>10</v>
      </c>
      <c r="V4" s="182"/>
      <c r="W4" s="1" t="s">
        <v>14</v>
      </c>
    </row>
    <row r="5" spans="1:23">
      <c r="A5" s="185"/>
      <c r="B5" s="188"/>
      <c r="C5" s="190" t="s">
        <v>3</v>
      </c>
      <c r="D5" s="192" t="s">
        <v>4</v>
      </c>
      <c r="E5" s="194" t="s">
        <v>5</v>
      </c>
      <c r="F5" s="196" t="s">
        <v>3</v>
      </c>
      <c r="G5" s="192" t="s">
        <v>4</v>
      </c>
      <c r="H5" s="196" t="s">
        <v>5</v>
      </c>
      <c r="I5" s="198" t="s">
        <v>3</v>
      </c>
      <c r="J5" s="192" t="s">
        <v>4</v>
      </c>
      <c r="K5" s="202" t="s">
        <v>5</v>
      </c>
      <c r="L5" s="196" t="s">
        <v>3</v>
      </c>
      <c r="M5" s="192" t="s">
        <v>4</v>
      </c>
      <c r="N5" s="196" t="s">
        <v>5</v>
      </c>
      <c r="O5" s="198" t="s">
        <v>3</v>
      </c>
      <c r="P5" s="192" t="s">
        <v>4</v>
      </c>
      <c r="Q5" s="202" t="s">
        <v>5</v>
      </c>
      <c r="R5" s="198" t="s">
        <v>3</v>
      </c>
      <c r="S5" s="192" t="s">
        <v>4</v>
      </c>
      <c r="T5" s="202" t="s">
        <v>5</v>
      </c>
      <c r="U5" s="198" t="s">
        <v>11</v>
      </c>
      <c r="V5" s="2" t="s">
        <v>12</v>
      </c>
      <c r="W5" s="199" t="s">
        <v>15</v>
      </c>
    </row>
    <row r="6" spans="1:23" ht="15.75" thickBot="1">
      <c r="A6" s="186"/>
      <c r="B6" s="189"/>
      <c r="C6" s="191"/>
      <c r="D6" s="193"/>
      <c r="E6" s="195"/>
      <c r="F6" s="197"/>
      <c r="G6" s="193"/>
      <c r="H6" s="197"/>
      <c r="I6" s="191"/>
      <c r="J6" s="193"/>
      <c r="K6" s="195"/>
      <c r="L6" s="197"/>
      <c r="M6" s="193"/>
      <c r="N6" s="197"/>
      <c r="O6" s="191"/>
      <c r="P6" s="193"/>
      <c r="Q6" s="195"/>
      <c r="R6" s="191"/>
      <c r="S6" s="193"/>
      <c r="T6" s="195"/>
      <c r="U6" s="191"/>
      <c r="V6" s="3" t="s">
        <v>13</v>
      </c>
      <c r="W6" s="200"/>
    </row>
    <row r="7" spans="1:23" ht="15.75" thickTop="1">
      <c r="A7" s="76">
        <v>1</v>
      </c>
      <c r="B7" s="77" t="s">
        <v>16</v>
      </c>
      <c r="C7" s="78">
        <v>1604</v>
      </c>
      <c r="D7" s="79">
        <v>1692</v>
      </c>
      <c r="E7" s="80">
        <f t="shared" ref="E7:E20" si="0">SUM(C7:D7)</f>
        <v>3296</v>
      </c>
      <c r="F7" s="81">
        <v>1</v>
      </c>
      <c r="G7" s="82">
        <v>2</v>
      </c>
      <c r="H7" s="83">
        <v>3</v>
      </c>
      <c r="I7" s="84" t="s">
        <v>35</v>
      </c>
      <c r="J7" s="82" t="s">
        <v>35</v>
      </c>
      <c r="K7" s="85" t="s">
        <v>35</v>
      </c>
      <c r="L7" s="81">
        <v>1</v>
      </c>
      <c r="M7" s="82" t="s">
        <v>35</v>
      </c>
      <c r="N7" s="81">
        <v>1</v>
      </c>
      <c r="O7" s="84">
        <v>2</v>
      </c>
      <c r="P7" s="82">
        <v>1</v>
      </c>
      <c r="Q7" s="85">
        <v>3</v>
      </c>
      <c r="R7" s="78">
        <v>1604</v>
      </c>
      <c r="S7" s="79">
        <v>1693</v>
      </c>
      <c r="T7" s="80">
        <f t="shared" ref="T7:T13" si="1">SUM(R7:S7)</f>
        <v>3297</v>
      </c>
      <c r="U7" s="78">
        <v>4</v>
      </c>
      <c r="V7" s="86" t="s">
        <v>46</v>
      </c>
      <c r="W7" s="87">
        <v>831</v>
      </c>
    </row>
    <row r="8" spans="1:23">
      <c r="A8" s="88">
        <v>2</v>
      </c>
      <c r="B8" s="89" t="s">
        <v>17</v>
      </c>
      <c r="C8" s="90">
        <v>1530</v>
      </c>
      <c r="D8" s="91">
        <v>1556</v>
      </c>
      <c r="E8" s="92">
        <f t="shared" si="0"/>
        <v>3086</v>
      </c>
      <c r="F8" s="93">
        <v>1</v>
      </c>
      <c r="G8" s="97">
        <v>2</v>
      </c>
      <c r="H8" s="93">
        <v>3</v>
      </c>
      <c r="I8" s="94">
        <v>2</v>
      </c>
      <c r="J8" s="97" t="s">
        <v>35</v>
      </c>
      <c r="K8" s="95">
        <v>2</v>
      </c>
      <c r="L8" s="96">
        <v>3</v>
      </c>
      <c r="M8" s="97">
        <v>5</v>
      </c>
      <c r="N8" s="96">
        <v>8</v>
      </c>
      <c r="O8" s="94" t="s">
        <v>35</v>
      </c>
      <c r="P8" s="97">
        <v>1</v>
      </c>
      <c r="Q8" s="95">
        <v>1</v>
      </c>
      <c r="R8" s="90">
        <v>1532</v>
      </c>
      <c r="S8" s="91">
        <v>1562</v>
      </c>
      <c r="T8" s="92">
        <f t="shared" si="1"/>
        <v>3094</v>
      </c>
      <c r="U8" s="90">
        <v>5</v>
      </c>
      <c r="V8" s="98" t="s">
        <v>49</v>
      </c>
      <c r="W8" s="99">
        <v>1002</v>
      </c>
    </row>
    <row r="9" spans="1:23">
      <c r="A9" s="88">
        <v>3</v>
      </c>
      <c r="B9" s="89" t="s">
        <v>18</v>
      </c>
      <c r="C9" s="90">
        <v>1423</v>
      </c>
      <c r="D9" s="91">
        <v>1382</v>
      </c>
      <c r="E9" s="92">
        <f t="shared" si="0"/>
        <v>2805</v>
      </c>
      <c r="F9" s="96" t="s">
        <v>35</v>
      </c>
      <c r="G9" s="97">
        <v>1</v>
      </c>
      <c r="H9" s="96">
        <v>1</v>
      </c>
      <c r="I9" s="94" t="s">
        <v>35</v>
      </c>
      <c r="J9" s="97" t="s">
        <v>35</v>
      </c>
      <c r="K9" s="95" t="s">
        <v>35</v>
      </c>
      <c r="L9" s="96">
        <v>2</v>
      </c>
      <c r="M9" s="97">
        <v>2</v>
      </c>
      <c r="N9" s="93">
        <v>4</v>
      </c>
      <c r="O9" s="94">
        <v>2</v>
      </c>
      <c r="P9" s="97" t="s">
        <v>35</v>
      </c>
      <c r="Q9" s="95">
        <v>2</v>
      </c>
      <c r="R9" s="90">
        <v>1423</v>
      </c>
      <c r="S9" s="91">
        <v>1385</v>
      </c>
      <c r="T9" s="92">
        <f t="shared" si="1"/>
        <v>2808</v>
      </c>
      <c r="U9" s="90">
        <v>4</v>
      </c>
      <c r="V9" s="98" t="s">
        <v>41</v>
      </c>
      <c r="W9" s="99">
        <v>900</v>
      </c>
    </row>
    <row r="10" spans="1:23">
      <c r="A10" s="88">
        <v>4</v>
      </c>
      <c r="B10" s="89" t="s">
        <v>19</v>
      </c>
      <c r="C10" s="90">
        <v>717</v>
      </c>
      <c r="D10" s="91">
        <v>788</v>
      </c>
      <c r="E10" s="92">
        <f t="shared" si="0"/>
        <v>1505</v>
      </c>
      <c r="F10" s="96" t="s">
        <v>35</v>
      </c>
      <c r="G10" s="97" t="s">
        <v>35</v>
      </c>
      <c r="H10" s="96" t="s">
        <v>35</v>
      </c>
      <c r="I10" s="94" t="s">
        <v>35</v>
      </c>
      <c r="J10" s="97" t="s">
        <v>35</v>
      </c>
      <c r="K10" s="95" t="s">
        <v>35</v>
      </c>
      <c r="L10" s="96">
        <v>1</v>
      </c>
      <c r="M10" s="97" t="s">
        <v>35</v>
      </c>
      <c r="N10" s="96">
        <v>1</v>
      </c>
      <c r="O10" s="94">
        <v>1</v>
      </c>
      <c r="P10" s="97">
        <v>1</v>
      </c>
      <c r="Q10" s="95">
        <v>2</v>
      </c>
      <c r="R10" s="90">
        <v>717</v>
      </c>
      <c r="S10" s="91">
        <v>787</v>
      </c>
      <c r="T10" s="92">
        <f t="shared" si="1"/>
        <v>1504</v>
      </c>
      <c r="U10" s="90">
        <v>3</v>
      </c>
      <c r="V10" s="98" t="s">
        <v>36</v>
      </c>
      <c r="W10" s="99">
        <v>545</v>
      </c>
    </row>
    <row r="11" spans="1:23">
      <c r="A11" s="126">
        <v>5</v>
      </c>
      <c r="B11" s="127" t="s">
        <v>20</v>
      </c>
      <c r="C11" s="128">
        <v>1072</v>
      </c>
      <c r="D11" s="129">
        <v>1043</v>
      </c>
      <c r="E11" s="130">
        <f t="shared" si="0"/>
        <v>2115</v>
      </c>
      <c r="F11" s="96" t="s">
        <v>35</v>
      </c>
      <c r="G11" s="97" t="s">
        <v>35</v>
      </c>
      <c r="H11" s="96" t="s">
        <v>35</v>
      </c>
      <c r="I11" s="108" t="s">
        <v>35</v>
      </c>
      <c r="J11" s="97" t="s">
        <v>35</v>
      </c>
      <c r="K11" s="110" t="s">
        <v>35</v>
      </c>
      <c r="L11" s="96" t="s">
        <v>35</v>
      </c>
      <c r="M11" s="97" t="s">
        <v>35</v>
      </c>
      <c r="N11" s="110" t="s">
        <v>35</v>
      </c>
      <c r="O11" s="96" t="s">
        <v>35</v>
      </c>
      <c r="P11" s="97" t="s">
        <v>35</v>
      </c>
      <c r="Q11" s="96" t="s">
        <v>35</v>
      </c>
      <c r="R11" s="128">
        <v>1072</v>
      </c>
      <c r="S11" s="129">
        <v>1043</v>
      </c>
      <c r="T11" s="130">
        <f t="shared" si="1"/>
        <v>2115</v>
      </c>
      <c r="U11" s="128">
        <v>4</v>
      </c>
      <c r="V11" s="135" t="s">
        <v>44</v>
      </c>
      <c r="W11" s="136">
        <v>590</v>
      </c>
    </row>
    <row r="12" spans="1:23">
      <c r="A12" s="88">
        <v>6</v>
      </c>
      <c r="B12" s="89" t="s">
        <v>21</v>
      </c>
      <c r="C12" s="90">
        <v>853</v>
      </c>
      <c r="D12" s="91">
        <v>770</v>
      </c>
      <c r="E12" s="92">
        <f t="shared" si="0"/>
        <v>1623</v>
      </c>
      <c r="F12" s="96" t="s">
        <v>35</v>
      </c>
      <c r="G12" s="97">
        <v>1</v>
      </c>
      <c r="H12" s="96">
        <v>1</v>
      </c>
      <c r="I12" s="94" t="s">
        <v>35</v>
      </c>
      <c r="J12" s="97" t="s">
        <v>35</v>
      </c>
      <c r="K12" s="95" t="s">
        <v>35</v>
      </c>
      <c r="L12" s="96" t="s">
        <v>35</v>
      </c>
      <c r="M12" s="97">
        <v>1</v>
      </c>
      <c r="N12" s="96">
        <v>1</v>
      </c>
      <c r="O12" s="94">
        <v>2</v>
      </c>
      <c r="P12" s="97">
        <v>1</v>
      </c>
      <c r="Q12" s="95">
        <v>3</v>
      </c>
      <c r="R12" s="90">
        <v>851</v>
      </c>
      <c r="S12" s="91">
        <v>771</v>
      </c>
      <c r="T12" s="92">
        <f t="shared" si="1"/>
        <v>1622</v>
      </c>
      <c r="U12" s="90">
        <v>4</v>
      </c>
      <c r="V12" s="98" t="s">
        <v>40</v>
      </c>
      <c r="W12" s="99">
        <v>438</v>
      </c>
    </row>
    <row r="13" spans="1:23">
      <c r="A13" s="88">
        <v>7</v>
      </c>
      <c r="B13" s="89" t="s">
        <v>22</v>
      </c>
      <c r="C13" s="107">
        <v>528</v>
      </c>
      <c r="D13" s="97">
        <v>530</v>
      </c>
      <c r="E13" s="96">
        <f t="shared" si="0"/>
        <v>1058</v>
      </c>
      <c r="F13" s="108" t="s">
        <v>35</v>
      </c>
      <c r="G13" s="97">
        <v>1</v>
      </c>
      <c r="H13" s="109">
        <v>1</v>
      </c>
      <c r="I13" s="108" t="s">
        <v>35</v>
      </c>
      <c r="J13" s="97">
        <v>3</v>
      </c>
      <c r="K13" s="110">
        <v>3</v>
      </c>
      <c r="L13" s="107" t="s">
        <v>35</v>
      </c>
      <c r="M13" s="97" t="s">
        <v>35</v>
      </c>
      <c r="N13" s="109" t="s">
        <v>35</v>
      </c>
      <c r="O13" s="108" t="s">
        <v>35</v>
      </c>
      <c r="P13" s="97">
        <v>2</v>
      </c>
      <c r="Q13" s="110">
        <v>2</v>
      </c>
      <c r="R13" s="107">
        <v>528</v>
      </c>
      <c r="S13" s="97">
        <v>526</v>
      </c>
      <c r="T13" s="96">
        <f t="shared" si="1"/>
        <v>1054</v>
      </c>
      <c r="U13" s="90">
        <v>4</v>
      </c>
      <c r="V13" s="98" t="s">
        <v>45</v>
      </c>
      <c r="W13" s="99">
        <v>314</v>
      </c>
    </row>
    <row r="14" spans="1:23">
      <c r="A14" s="88">
        <v>8</v>
      </c>
      <c r="B14" s="89" t="s">
        <v>23</v>
      </c>
      <c r="C14" s="94">
        <v>409</v>
      </c>
      <c r="D14" s="97">
        <v>400</v>
      </c>
      <c r="E14" s="95">
        <f t="shared" si="0"/>
        <v>809</v>
      </c>
      <c r="F14" s="96" t="s">
        <v>35</v>
      </c>
      <c r="G14" s="97" t="s">
        <v>35</v>
      </c>
      <c r="H14" s="96" t="s">
        <v>35</v>
      </c>
      <c r="I14" s="94" t="s">
        <v>35</v>
      </c>
      <c r="J14" s="97" t="s">
        <v>35</v>
      </c>
      <c r="K14" s="95" t="s">
        <v>35</v>
      </c>
      <c r="L14" s="96" t="s">
        <v>35</v>
      </c>
      <c r="M14" s="97" t="s">
        <v>35</v>
      </c>
      <c r="N14" s="96" t="s">
        <v>35</v>
      </c>
      <c r="O14" s="94" t="s">
        <v>35</v>
      </c>
      <c r="P14" s="97" t="s">
        <v>35</v>
      </c>
      <c r="Q14" s="95" t="s">
        <v>35</v>
      </c>
      <c r="R14" s="94">
        <v>409</v>
      </c>
      <c r="S14" s="97">
        <v>400</v>
      </c>
      <c r="T14" s="95">
        <v>809</v>
      </c>
      <c r="U14" s="90">
        <v>3</v>
      </c>
      <c r="V14" s="98" t="s">
        <v>42</v>
      </c>
      <c r="W14" s="99">
        <v>252</v>
      </c>
    </row>
    <row r="15" spans="1:23">
      <c r="A15" s="88">
        <v>9</v>
      </c>
      <c r="B15" s="89" t="s">
        <v>24</v>
      </c>
      <c r="C15" s="90">
        <v>491</v>
      </c>
      <c r="D15" s="91">
        <v>423</v>
      </c>
      <c r="E15" s="92">
        <f t="shared" si="0"/>
        <v>914</v>
      </c>
      <c r="F15" s="96">
        <v>1</v>
      </c>
      <c r="G15" s="97" t="s">
        <v>35</v>
      </c>
      <c r="H15" s="110">
        <v>1</v>
      </c>
      <c r="I15" s="96" t="s">
        <v>35</v>
      </c>
      <c r="J15" s="97" t="s">
        <v>35</v>
      </c>
      <c r="K15" s="110" t="s">
        <v>35</v>
      </c>
      <c r="L15" s="96">
        <v>3</v>
      </c>
      <c r="M15" s="97">
        <v>2</v>
      </c>
      <c r="N15" s="110">
        <v>5</v>
      </c>
      <c r="O15" s="96">
        <v>1</v>
      </c>
      <c r="P15" s="97">
        <v>2</v>
      </c>
      <c r="Q15" s="110">
        <v>3</v>
      </c>
      <c r="R15" s="90">
        <v>494</v>
      </c>
      <c r="S15" s="91">
        <v>423</v>
      </c>
      <c r="T15" s="92">
        <f>SUM(R15:S15)</f>
        <v>917</v>
      </c>
      <c r="U15" s="90">
        <v>6</v>
      </c>
      <c r="V15" s="98" t="s">
        <v>39</v>
      </c>
      <c r="W15" s="99">
        <v>290</v>
      </c>
    </row>
    <row r="16" spans="1:23">
      <c r="A16" s="88">
        <v>10</v>
      </c>
      <c r="B16" s="89" t="s">
        <v>25</v>
      </c>
      <c r="C16" s="90">
        <v>1441</v>
      </c>
      <c r="D16" s="91">
        <v>1499</v>
      </c>
      <c r="E16" s="92">
        <f t="shared" si="0"/>
        <v>2940</v>
      </c>
      <c r="F16" s="96">
        <v>2</v>
      </c>
      <c r="G16" s="97">
        <v>2</v>
      </c>
      <c r="H16" s="96">
        <v>4</v>
      </c>
      <c r="I16" s="94" t="s">
        <v>35</v>
      </c>
      <c r="J16" s="97">
        <v>1</v>
      </c>
      <c r="K16" s="95">
        <v>1</v>
      </c>
      <c r="L16" s="96">
        <v>5</v>
      </c>
      <c r="M16" s="97">
        <v>4</v>
      </c>
      <c r="N16" s="93">
        <v>9</v>
      </c>
      <c r="O16" s="94">
        <v>1</v>
      </c>
      <c r="P16" s="97">
        <v>4</v>
      </c>
      <c r="Q16" s="95">
        <v>5</v>
      </c>
      <c r="R16" s="90">
        <v>1447</v>
      </c>
      <c r="S16" s="91">
        <v>1500</v>
      </c>
      <c r="T16" s="92">
        <f>SUM(R16:S16)</f>
        <v>2947</v>
      </c>
      <c r="U16" s="90">
        <v>3</v>
      </c>
      <c r="V16" s="98" t="s">
        <v>43</v>
      </c>
      <c r="W16" s="99">
        <v>769</v>
      </c>
    </row>
    <row r="17" spans="1:23">
      <c r="A17" s="88">
        <v>11</v>
      </c>
      <c r="B17" s="89" t="s">
        <v>26</v>
      </c>
      <c r="C17" s="90">
        <v>1356</v>
      </c>
      <c r="D17" s="91">
        <v>1340</v>
      </c>
      <c r="E17" s="92">
        <f t="shared" si="0"/>
        <v>2696</v>
      </c>
      <c r="F17" s="96" t="s">
        <v>35</v>
      </c>
      <c r="G17" s="97">
        <v>1</v>
      </c>
      <c r="H17" s="96">
        <v>1</v>
      </c>
      <c r="I17" s="94">
        <v>1</v>
      </c>
      <c r="J17" s="97" t="s">
        <v>35</v>
      </c>
      <c r="K17" s="95">
        <v>1</v>
      </c>
      <c r="L17" s="96">
        <v>4</v>
      </c>
      <c r="M17" s="97">
        <v>6</v>
      </c>
      <c r="N17" s="96">
        <v>10</v>
      </c>
      <c r="O17" s="94">
        <v>3</v>
      </c>
      <c r="P17" s="97">
        <v>6</v>
      </c>
      <c r="Q17" s="95">
        <v>9</v>
      </c>
      <c r="R17" s="90">
        <v>1356</v>
      </c>
      <c r="S17" s="91">
        <v>1341</v>
      </c>
      <c r="T17" s="92">
        <f>SUM(R17:S17)</f>
        <v>2697</v>
      </c>
      <c r="U17" s="90">
        <v>4</v>
      </c>
      <c r="V17" s="98" t="s">
        <v>41</v>
      </c>
      <c r="W17" s="99">
        <v>819</v>
      </c>
    </row>
    <row r="18" spans="1:23">
      <c r="A18" s="88">
        <v>12</v>
      </c>
      <c r="B18" s="89" t="s">
        <v>27</v>
      </c>
      <c r="C18" s="90">
        <v>857</v>
      </c>
      <c r="D18" s="91">
        <v>726</v>
      </c>
      <c r="E18" s="92">
        <f t="shared" si="0"/>
        <v>1583</v>
      </c>
      <c r="F18" s="96">
        <v>1</v>
      </c>
      <c r="G18" s="97" t="s">
        <v>35</v>
      </c>
      <c r="H18" s="96">
        <v>1</v>
      </c>
      <c r="I18" s="94" t="s">
        <v>35</v>
      </c>
      <c r="J18" s="97" t="s">
        <v>35</v>
      </c>
      <c r="K18" s="95" t="s">
        <v>35</v>
      </c>
      <c r="L18" s="96" t="s">
        <v>35</v>
      </c>
      <c r="M18" s="97">
        <v>1</v>
      </c>
      <c r="N18" s="96">
        <v>1</v>
      </c>
      <c r="O18" s="94">
        <v>2</v>
      </c>
      <c r="P18" s="97">
        <v>1</v>
      </c>
      <c r="Q18" s="95">
        <v>3</v>
      </c>
      <c r="R18" s="90">
        <v>856</v>
      </c>
      <c r="S18" s="91">
        <v>726</v>
      </c>
      <c r="T18" s="92">
        <f>SUM(R18:S18)</f>
        <v>1582</v>
      </c>
      <c r="U18" s="90">
        <v>3</v>
      </c>
      <c r="V18" s="98" t="s">
        <v>38</v>
      </c>
      <c r="W18" s="99">
        <v>422</v>
      </c>
    </row>
    <row r="19" spans="1:23" ht="15.75" thickBot="1">
      <c r="A19" s="111">
        <v>13</v>
      </c>
      <c r="B19" s="112" t="s">
        <v>28</v>
      </c>
      <c r="C19" s="113">
        <v>733</v>
      </c>
      <c r="D19" s="114">
        <v>699</v>
      </c>
      <c r="E19" s="115">
        <f t="shared" si="0"/>
        <v>1432</v>
      </c>
      <c r="F19" s="116" t="s">
        <v>35</v>
      </c>
      <c r="G19" s="117" t="s">
        <v>35</v>
      </c>
      <c r="H19" s="116" t="s">
        <v>35</v>
      </c>
      <c r="I19" s="118" t="s">
        <v>35</v>
      </c>
      <c r="J19" s="117" t="s">
        <v>35</v>
      </c>
      <c r="K19" s="119" t="s">
        <v>35</v>
      </c>
      <c r="L19" s="116">
        <v>2</v>
      </c>
      <c r="M19" s="117">
        <v>1</v>
      </c>
      <c r="N19" s="116">
        <v>3</v>
      </c>
      <c r="O19" s="118">
        <v>1</v>
      </c>
      <c r="P19" s="117" t="s">
        <v>35</v>
      </c>
      <c r="Q19" s="119">
        <v>1</v>
      </c>
      <c r="R19" s="113">
        <v>734</v>
      </c>
      <c r="S19" s="114">
        <v>700</v>
      </c>
      <c r="T19" s="115">
        <f>SUM(R19:S19)</f>
        <v>1434</v>
      </c>
      <c r="U19" s="113">
        <v>4</v>
      </c>
      <c r="V19" s="120" t="s">
        <v>37</v>
      </c>
      <c r="W19" s="121">
        <v>417</v>
      </c>
    </row>
    <row r="20" spans="1:23" ht="15.75" thickBot="1">
      <c r="A20" s="171" t="s">
        <v>47</v>
      </c>
      <c r="B20" s="172"/>
      <c r="C20" s="42">
        <f>SUM(C7:C19)</f>
        <v>13014</v>
      </c>
      <c r="D20" s="43">
        <f>SUM(D7:D19)</f>
        <v>12848</v>
      </c>
      <c r="E20" s="44">
        <f t="shared" si="0"/>
        <v>25862</v>
      </c>
      <c r="F20" s="45">
        <f t="shared" ref="F20:T20" si="2">SUM(F7:F19)</f>
        <v>6</v>
      </c>
      <c r="G20" s="43">
        <f t="shared" si="2"/>
        <v>10</v>
      </c>
      <c r="H20" s="46">
        <f t="shared" si="2"/>
        <v>16</v>
      </c>
      <c r="I20" s="42">
        <f t="shared" si="2"/>
        <v>3</v>
      </c>
      <c r="J20" s="43">
        <f t="shared" si="2"/>
        <v>4</v>
      </c>
      <c r="K20" s="44">
        <f t="shared" si="2"/>
        <v>7</v>
      </c>
      <c r="L20" s="45">
        <f t="shared" si="2"/>
        <v>21</v>
      </c>
      <c r="M20" s="43">
        <f t="shared" si="2"/>
        <v>22</v>
      </c>
      <c r="N20" s="46">
        <f t="shared" si="2"/>
        <v>43</v>
      </c>
      <c r="O20" s="42">
        <f t="shared" si="2"/>
        <v>15</v>
      </c>
      <c r="P20" s="43">
        <f t="shared" si="2"/>
        <v>19</v>
      </c>
      <c r="Q20" s="44">
        <f t="shared" si="2"/>
        <v>34</v>
      </c>
      <c r="R20" s="42">
        <f t="shared" si="2"/>
        <v>13023</v>
      </c>
      <c r="S20" s="43">
        <f t="shared" si="2"/>
        <v>12857</v>
      </c>
      <c r="T20" s="44">
        <f t="shared" si="2"/>
        <v>25880</v>
      </c>
      <c r="U20" s="42">
        <f>SUM(U7:U19)</f>
        <v>51</v>
      </c>
      <c r="V20" s="48">
        <v>31.094999999999999</v>
      </c>
      <c r="W20" s="47">
        <f>SUM(W7:W19)</f>
        <v>7589</v>
      </c>
    </row>
    <row r="21" spans="1:23" ht="15.75" thickTop="1">
      <c r="C21" s="63"/>
      <c r="D21" s="63"/>
      <c r="E21" s="63"/>
    </row>
    <row r="22" spans="1:23" ht="15.75">
      <c r="R22" s="4"/>
      <c r="S22" s="4"/>
      <c r="T22" s="4"/>
      <c r="U22" s="4"/>
    </row>
    <row r="23" spans="1:23" ht="15.75">
      <c r="R23" s="4" t="s">
        <v>131</v>
      </c>
      <c r="S23" s="4"/>
      <c r="T23" s="4"/>
      <c r="U23" s="4"/>
    </row>
    <row r="24" spans="1:23" ht="15.75">
      <c r="Q24" s="4" t="s">
        <v>132</v>
      </c>
      <c r="R24" s="4" t="s">
        <v>137</v>
      </c>
      <c r="S24" s="4"/>
      <c r="T24" s="4"/>
      <c r="U24" s="4"/>
    </row>
    <row r="25" spans="1:23" ht="15.75">
      <c r="R25" s="4" t="s">
        <v>133</v>
      </c>
    </row>
    <row r="28" spans="1:23" ht="15.75">
      <c r="R28" s="137" t="s">
        <v>134</v>
      </c>
      <c r="S28" s="5"/>
      <c r="T28" s="5"/>
      <c r="U28" s="5"/>
      <c r="V28" s="4"/>
    </row>
    <row r="29" spans="1:23" ht="15.75">
      <c r="R29" s="4" t="s">
        <v>136</v>
      </c>
      <c r="S29" s="4"/>
      <c r="T29" s="4"/>
      <c r="U29" s="4"/>
      <c r="V29" s="4"/>
    </row>
    <row r="30" spans="1:23" ht="15.75">
      <c r="R30" s="4" t="s">
        <v>135</v>
      </c>
      <c r="S30" s="4"/>
      <c r="T30" s="4"/>
      <c r="U30" s="4"/>
      <c r="V30" s="4"/>
    </row>
  </sheetData>
  <mergeCells count="32"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W5:W6"/>
    <mergeCell ref="O5:O6"/>
    <mergeCell ref="R5:R6"/>
    <mergeCell ref="S5:S6"/>
    <mergeCell ref="T5:T6"/>
    <mergeCell ref="U5:U6"/>
  </mergeCells>
  <pageMargins left="0.7" right="0.7" top="0.75" bottom="0.75" header="0.3" footer="0.3"/>
  <pageSetup paperSize="5" orientation="landscape" horizontalDpi="0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activeCell="D13" sqref="D13"/>
    </sheetView>
  </sheetViews>
  <sheetFormatPr defaultRowHeight="15"/>
  <cols>
    <col min="1" max="1" width="4.7109375" customWidth="1"/>
    <col min="2" max="2" width="15" customWidth="1"/>
    <col min="3" max="5" width="7" customWidth="1"/>
    <col min="6" max="17" width="5.140625" customWidth="1"/>
    <col min="18" max="20" width="7.140625" customWidth="1"/>
    <col min="21" max="21" width="6.28515625" customWidth="1"/>
    <col min="23" max="23" width="8.7109375" customWidth="1"/>
  </cols>
  <sheetData>
    <row r="1" spans="1:23" ht="18.7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3" ht="18.75">
      <c r="A2" s="201" t="s">
        <v>139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23" ht="15.75" thickBot="1"/>
    <row r="4" spans="1:23" ht="16.5" thickTop="1" thickBot="1">
      <c r="A4" s="184" t="s">
        <v>1</v>
      </c>
      <c r="B4" s="187" t="s">
        <v>2</v>
      </c>
      <c r="C4" s="181" t="s">
        <v>53</v>
      </c>
      <c r="D4" s="183"/>
      <c r="E4" s="182"/>
      <c r="F4" s="183" t="s">
        <v>6</v>
      </c>
      <c r="G4" s="183"/>
      <c r="H4" s="183"/>
      <c r="I4" s="181" t="s">
        <v>29</v>
      </c>
      <c r="J4" s="183"/>
      <c r="K4" s="182"/>
      <c r="L4" s="183" t="s">
        <v>7</v>
      </c>
      <c r="M4" s="183"/>
      <c r="N4" s="183"/>
      <c r="O4" s="181" t="s">
        <v>8</v>
      </c>
      <c r="P4" s="183"/>
      <c r="Q4" s="182"/>
      <c r="R4" s="181" t="s">
        <v>9</v>
      </c>
      <c r="S4" s="183"/>
      <c r="T4" s="182"/>
      <c r="U4" s="181" t="s">
        <v>10</v>
      </c>
      <c r="V4" s="182"/>
      <c r="W4" s="1" t="s">
        <v>14</v>
      </c>
    </row>
    <row r="5" spans="1:23">
      <c r="A5" s="185"/>
      <c r="B5" s="188"/>
      <c r="C5" s="190" t="s">
        <v>3</v>
      </c>
      <c r="D5" s="192" t="s">
        <v>4</v>
      </c>
      <c r="E5" s="194" t="s">
        <v>5</v>
      </c>
      <c r="F5" s="196" t="s">
        <v>3</v>
      </c>
      <c r="G5" s="192" t="s">
        <v>4</v>
      </c>
      <c r="H5" s="196" t="s">
        <v>5</v>
      </c>
      <c r="I5" s="198" t="s">
        <v>3</v>
      </c>
      <c r="J5" s="192" t="s">
        <v>4</v>
      </c>
      <c r="K5" s="202" t="s">
        <v>5</v>
      </c>
      <c r="L5" s="196" t="s">
        <v>3</v>
      </c>
      <c r="M5" s="192" t="s">
        <v>4</v>
      </c>
      <c r="N5" s="196" t="s">
        <v>5</v>
      </c>
      <c r="O5" s="198" t="s">
        <v>3</v>
      </c>
      <c r="P5" s="192" t="s">
        <v>4</v>
      </c>
      <c r="Q5" s="202" t="s">
        <v>5</v>
      </c>
      <c r="R5" s="198" t="s">
        <v>3</v>
      </c>
      <c r="S5" s="192" t="s">
        <v>4</v>
      </c>
      <c r="T5" s="202" t="s">
        <v>5</v>
      </c>
      <c r="U5" s="198" t="s">
        <v>11</v>
      </c>
      <c r="V5" s="2" t="s">
        <v>12</v>
      </c>
      <c r="W5" s="199" t="s">
        <v>15</v>
      </c>
    </row>
    <row r="6" spans="1:23" ht="15.75" thickBot="1">
      <c r="A6" s="186"/>
      <c r="B6" s="189"/>
      <c r="C6" s="191"/>
      <c r="D6" s="193"/>
      <c r="E6" s="195"/>
      <c r="F6" s="197"/>
      <c r="G6" s="193"/>
      <c r="H6" s="197"/>
      <c r="I6" s="191"/>
      <c r="J6" s="193"/>
      <c r="K6" s="195"/>
      <c r="L6" s="197"/>
      <c r="M6" s="193"/>
      <c r="N6" s="197"/>
      <c r="O6" s="191"/>
      <c r="P6" s="193"/>
      <c r="Q6" s="195"/>
      <c r="R6" s="191"/>
      <c r="S6" s="193"/>
      <c r="T6" s="195"/>
      <c r="U6" s="191"/>
      <c r="V6" s="3" t="s">
        <v>13</v>
      </c>
      <c r="W6" s="200"/>
    </row>
    <row r="7" spans="1:23" ht="15.75" thickTop="1">
      <c r="A7" s="76">
        <v>1</v>
      </c>
      <c r="B7" s="77" t="s">
        <v>16</v>
      </c>
      <c r="C7" s="78">
        <v>1604</v>
      </c>
      <c r="D7" s="79">
        <v>1693</v>
      </c>
      <c r="E7" s="80">
        <f t="shared" ref="E7:E13" si="0">SUM(C7:D7)</f>
        <v>3297</v>
      </c>
      <c r="F7" s="81">
        <v>1</v>
      </c>
      <c r="G7" s="82">
        <v>4</v>
      </c>
      <c r="H7" s="83">
        <v>5</v>
      </c>
      <c r="I7" s="84" t="s">
        <v>35</v>
      </c>
      <c r="J7" s="82" t="s">
        <v>35</v>
      </c>
      <c r="K7" s="85" t="s">
        <v>35</v>
      </c>
      <c r="L7" s="81">
        <v>18</v>
      </c>
      <c r="M7" s="82">
        <v>11</v>
      </c>
      <c r="N7" s="81">
        <v>29</v>
      </c>
      <c r="O7" s="84">
        <v>6</v>
      </c>
      <c r="P7" s="82">
        <v>4</v>
      </c>
      <c r="Q7" s="85">
        <v>10</v>
      </c>
      <c r="R7" s="78">
        <v>1617</v>
      </c>
      <c r="S7" s="79">
        <v>1704</v>
      </c>
      <c r="T7" s="80">
        <f>SUM(R7:S7)</f>
        <v>3321</v>
      </c>
      <c r="U7" s="78">
        <v>4</v>
      </c>
      <c r="V7" s="86" t="s">
        <v>46</v>
      </c>
      <c r="W7" s="87">
        <v>841</v>
      </c>
    </row>
    <row r="8" spans="1:23">
      <c r="A8" s="88">
        <v>2</v>
      </c>
      <c r="B8" s="89" t="s">
        <v>17</v>
      </c>
      <c r="C8" s="90">
        <v>1532</v>
      </c>
      <c r="D8" s="91">
        <v>1562</v>
      </c>
      <c r="E8" s="92">
        <f t="shared" si="0"/>
        <v>3094</v>
      </c>
      <c r="F8" s="93">
        <v>2</v>
      </c>
      <c r="G8" s="97">
        <v>2</v>
      </c>
      <c r="H8" s="93">
        <v>4</v>
      </c>
      <c r="I8" s="94">
        <v>1</v>
      </c>
      <c r="J8" s="97">
        <v>1</v>
      </c>
      <c r="K8" s="95">
        <v>2</v>
      </c>
      <c r="L8" s="96">
        <v>4</v>
      </c>
      <c r="M8" s="97">
        <v>3</v>
      </c>
      <c r="N8" s="96">
        <v>7</v>
      </c>
      <c r="O8" s="94">
        <v>1</v>
      </c>
      <c r="P8" s="97">
        <v>5</v>
      </c>
      <c r="Q8" s="95">
        <v>6</v>
      </c>
      <c r="R8" s="90">
        <v>1536</v>
      </c>
      <c r="S8" s="91">
        <v>1561</v>
      </c>
      <c r="T8" s="92">
        <f>SUM(R8:S8)</f>
        <v>3097</v>
      </c>
      <c r="U8" s="90">
        <v>5</v>
      </c>
      <c r="V8" s="98" t="s">
        <v>49</v>
      </c>
      <c r="W8" s="99">
        <v>1002</v>
      </c>
    </row>
    <row r="9" spans="1:23">
      <c r="A9" s="88">
        <v>3</v>
      </c>
      <c r="B9" s="89" t="s">
        <v>18</v>
      </c>
      <c r="C9" s="90">
        <v>1423</v>
      </c>
      <c r="D9" s="91">
        <v>1385</v>
      </c>
      <c r="E9" s="92">
        <f t="shared" si="0"/>
        <v>2808</v>
      </c>
      <c r="F9" s="96">
        <v>4</v>
      </c>
      <c r="G9" s="97">
        <v>2</v>
      </c>
      <c r="H9" s="96">
        <v>6</v>
      </c>
      <c r="I9" s="94" t="s">
        <v>35</v>
      </c>
      <c r="J9" s="97" t="s">
        <v>35</v>
      </c>
      <c r="K9" s="95" t="s">
        <v>35</v>
      </c>
      <c r="L9" s="96" t="s">
        <v>35</v>
      </c>
      <c r="M9" s="97" t="s">
        <v>35</v>
      </c>
      <c r="N9" s="96" t="s">
        <v>35</v>
      </c>
      <c r="O9" s="94" t="s">
        <v>35</v>
      </c>
      <c r="P9" s="97">
        <v>2</v>
      </c>
      <c r="Q9" s="95">
        <v>2</v>
      </c>
      <c r="R9" s="90">
        <v>1427</v>
      </c>
      <c r="S9" s="91">
        <v>1385</v>
      </c>
      <c r="T9" s="92">
        <f>SUM(R9:S9)</f>
        <v>2812</v>
      </c>
      <c r="U9" s="90">
        <v>4</v>
      </c>
      <c r="V9" s="98" t="s">
        <v>41</v>
      </c>
      <c r="W9" s="99">
        <v>900</v>
      </c>
    </row>
    <row r="10" spans="1:23">
      <c r="A10" s="88">
        <v>4</v>
      </c>
      <c r="B10" s="89" t="s">
        <v>19</v>
      </c>
      <c r="C10" s="90">
        <v>717</v>
      </c>
      <c r="D10" s="91">
        <v>787</v>
      </c>
      <c r="E10" s="92">
        <f t="shared" si="0"/>
        <v>1504</v>
      </c>
      <c r="F10" s="96" t="s">
        <v>35</v>
      </c>
      <c r="G10" s="97" t="s">
        <v>35</v>
      </c>
      <c r="H10" s="96" t="s">
        <v>35</v>
      </c>
      <c r="I10" s="94" t="s">
        <v>35</v>
      </c>
      <c r="J10" s="97" t="s">
        <v>35</v>
      </c>
      <c r="K10" s="95" t="s">
        <v>35</v>
      </c>
      <c r="L10" s="96">
        <v>3</v>
      </c>
      <c r="M10" s="97" t="s">
        <v>35</v>
      </c>
      <c r="N10" s="96">
        <v>3</v>
      </c>
      <c r="O10" s="94" t="s">
        <v>35</v>
      </c>
      <c r="P10" s="97" t="s">
        <v>35</v>
      </c>
      <c r="Q10" s="95" t="s">
        <v>35</v>
      </c>
      <c r="R10" s="90">
        <v>720</v>
      </c>
      <c r="S10" s="91">
        <v>787</v>
      </c>
      <c r="T10" s="92">
        <f>SUM(R10:S10)</f>
        <v>1507</v>
      </c>
      <c r="U10" s="90">
        <v>3</v>
      </c>
      <c r="V10" s="98" t="s">
        <v>36</v>
      </c>
      <c r="W10" s="99">
        <v>548</v>
      </c>
    </row>
    <row r="11" spans="1:23">
      <c r="A11" s="126">
        <v>5</v>
      </c>
      <c r="B11" s="127" t="s">
        <v>20</v>
      </c>
      <c r="C11" s="128">
        <v>1072</v>
      </c>
      <c r="D11" s="129">
        <v>1043</v>
      </c>
      <c r="E11" s="130">
        <f t="shared" si="0"/>
        <v>2115</v>
      </c>
      <c r="F11" s="96" t="s">
        <v>35</v>
      </c>
      <c r="G11" s="97" t="s">
        <v>35</v>
      </c>
      <c r="H11" s="96" t="s">
        <v>35</v>
      </c>
      <c r="I11" s="108" t="s">
        <v>35</v>
      </c>
      <c r="J11" s="96" t="s">
        <v>35</v>
      </c>
      <c r="K11" s="109" t="s">
        <v>35</v>
      </c>
      <c r="L11" s="94" t="s">
        <v>35</v>
      </c>
      <c r="M11" s="97" t="s">
        <v>35</v>
      </c>
      <c r="N11" s="109" t="s">
        <v>35</v>
      </c>
      <c r="O11" s="108" t="s">
        <v>35</v>
      </c>
      <c r="P11" s="97" t="s">
        <v>35</v>
      </c>
      <c r="Q11" s="96" t="s">
        <v>35</v>
      </c>
      <c r="R11" s="128">
        <v>1072</v>
      </c>
      <c r="S11" s="129">
        <v>1043</v>
      </c>
      <c r="T11" s="130">
        <f>SUM(R11:S11)</f>
        <v>2115</v>
      </c>
      <c r="U11" s="128">
        <v>4</v>
      </c>
      <c r="V11" s="135" t="s">
        <v>44</v>
      </c>
      <c r="W11" s="136">
        <v>590</v>
      </c>
    </row>
    <row r="12" spans="1:23">
      <c r="A12" s="88">
        <v>6</v>
      </c>
      <c r="B12" s="89" t="s">
        <v>21</v>
      </c>
      <c r="C12" s="90">
        <v>851</v>
      </c>
      <c r="D12" s="91">
        <v>771</v>
      </c>
      <c r="E12" s="92">
        <f t="shared" si="0"/>
        <v>1622</v>
      </c>
      <c r="F12" s="96">
        <v>3</v>
      </c>
      <c r="G12" s="97" t="s">
        <v>35</v>
      </c>
      <c r="H12" s="96">
        <v>3</v>
      </c>
      <c r="I12" s="94" t="s">
        <v>35</v>
      </c>
      <c r="J12" s="97" t="s">
        <v>35</v>
      </c>
      <c r="K12" s="95" t="s">
        <v>35</v>
      </c>
      <c r="L12" s="96" t="s">
        <v>35</v>
      </c>
      <c r="M12" s="97">
        <v>1</v>
      </c>
      <c r="N12" s="96">
        <v>1</v>
      </c>
      <c r="O12" s="94">
        <v>3</v>
      </c>
      <c r="P12" s="97" t="s">
        <v>35</v>
      </c>
      <c r="Q12" s="95">
        <v>3</v>
      </c>
      <c r="R12" s="90">
        <v>851</v>
      </c>
      <c r="S12" s="91">
        <v>772</v>
      </c>
      <c r="T12" s="92">
        <f t="shared" ref="T12:T20" si="1">SUM(R12:S12)</f>
        <v>1623</v>
      </c>
      <c r="U12" s="90">
        <v>4</v>
      </c>
      <c r="V12" s="98" t="s">
        <v>40</v>
      </c>
      <c r="W12" s="99">
        <v>438</v>
      </c>
    </row>
    <row r="13" spans="1:23">
      <c r="A13" s="88">
        <v>7</v>
      </c>
      <c r="B13" s="89" t="s">
        <v>22</v>
      </c>
      <c r="C13" s="107">
        <v>528</v>
      </c>
      <c r="D13" s="97">
        <v>526</v>
      </c>
      <c r="E13" s="96">
        <f t="shared" si="0"/>
        <v>1054</v>
      </c>
      <c r="F13" s="108">
        <v>2</v>
      </c>
      <c r="G13" s="97">
        <v>1</v>
      </c>
      <c r="H13" s="109">
        <v>3</v>
      </c>
      <c r="I13" s="108">
        <v>1</v>
      </c>
      <c r="J13" s="97">
        <v>1</v>
      </c>
      <c r="K13" s="110">
        <v>2</v>
      </c>
      <c r="L13" s="107">
        <v>1</v>
      </c>
      <c r="M13" s="97" t="s">
        <v>35</v>
      </c>
      <c r="N13" s="109">
        <v>1</v>
      </c>
      <c r="O13" s="108">
        <v>6</v>
      </c>
      <c r="P13" s="97">
        <v>3</v>
      </c>
      <c r="Q13" s="110">
        <v>9</v>
      </c>
      <c r="R13" s="107">
        <v>524</v>
      </c>
      <c r="S13" s="97">
        <v>523</v>
      </c>
      <c r="T13" s="96">
        <f t="shared" si="1"/>
        <v>1047</v>
      </c>
      <c r="U13" s="90">
        <v>4</v>
      </c>
      <c r="V13" s="98" t="s">
        <v>45</v>
      </c>
      <c r="W13" s="99">
        <v>313</v>
      </c>
    </row>
    <row r="14" spans="1:23">
      <c r="A14" s="88">
        <v>8</v>
      </c>
      <c r="B14" s="89" t="s">
        <v>23</v>
      </c>
      <c r="C14" s="94">
        <v>409</v>
      </c>
      <c r="D14" s="97">
        <v>400</v>
      </c>
      <c r="E14" s="95">
        <v>809</v>
      </c>
      <c r="F14" s="96" t="s">
        <v>35</v>
      </c>
      <c r="G14" s="97" t="s">
        <v>35</v>
      </c>
      <c r="H14" s="96" t="s">
        <v>35</v>
      </c>
      <c r="I14" s="94" t="s">
        <v>35</v>
      </c>
      <c r="J14" s="97" t="s">
        <v>35</v>
      </c>
      <c r="K14" s="95" t="s">
        <v>35</v>
      </c>
      <c r="L14" s="96" t="s">
        <v>35</v>
      </c>
      <c r="M14" s="97">
        <v>1</v>
      </c>
      <c r="N14" s="96">
        <v>1</v>
      </c>
      <c r="O14" s="94" t="s">
        <v>35</v>
      </c>
      <c r="P14" s="97" t="s">
        <v>35</v>
      </c>
      <c r="Q14" s="95" t="s">
        <v>35</v>
      </c>
      <c r="R14" s="94">
        <v>409</v>
      </c>
      <c r="S14" s="97">
        <v>401</v>
      </c>
      <c r="T14" s="95">
        <f t="shared" si="1"/>
        <v>810</v>
      </c>
      <c r="U14" s="90">
        <v>3</v>
      </c>
      <c r="V14" s="98" t="s">
        <v>42</v>
      </c>
      <c r="W14" s="99">
        <v>252</v>
      </c>
    </row>
    <row r="15" spans="1:23">
      <c r="A15" s="88">
        <v>9</v>
      </c>
      <c r="B15" s="89" t="s">
        <v>24</v>
      </c>
      <c r="C15" s="90">
        <v>494</v>
      </c>
      <c r="D15" s="91">
        <v>423</v>
      </c>
      <c r="E15" s="92">
        <f>SUM(C15:D15)</f>
        <v>917</v>
      </c>
      <c r="F15" s="96" t="s">
        <v>35</v>
      </c>
      <c r="G15" s="97" t="s">
        <v>35</v>
      </c>
      <c r="H15" s="110" t="s">
        <v>35</v>
      </c>
      <c r="I15" s="96" t="s">
        <v>35</v>
      </c>
      <c r="J15" s="97">
        <v>1</v>
      </c>
      <c r="K15" s="110">
        <v>1</v>
      </c>
      <c r="L15" s="96">
        <v>3</v>
      </c>
      <c r="M15" s="97">
        <v>3</v>
      </c>
      <c r="N15" s="110">
        <v>6</v>
      </c>
      <c r="O15" s="96" t="s">
        <v>35</v>
      </c>
      <c r="P15" s="97" t="s">
        <v>35</v>
      </c>
      <c r="Q15" s="110" t="s">
        <v>35</v>
      </c>
      <c r="R15" s="90">
        <v>497</v>
      </c>
      <c r="S15" s="91">
        <v>425</v>
      </c>
      <c r="T15" s="92">
        <f t="shared" si="1"/>
        <v>922</v>
      </c>
      <c r="U15" s="90">
        <v>6</v>
      </c>
      <c r="V15" s="98" t="s">
        <v>39</v>
      </c>
      <c r="W15" s="99">
        <v>293</v>
      </c>
    </row>
    <row r="16" spans="1:23">
      <c r="A16" s="88">
        <v>10</v>
      </c>
      <c r="B16" s="89" t="s">
        <v>25</v>
      </c>
      <c r="C16" s="90">
        <v>1447</v>
      </c>
      <c r="D16" s="91">
        <v>1500</v>
      </c>
      <c r="E16" s="92">
        <f>SUM(C16:D16)</f>
        <v>2947</v>
      </c>
      <c r="F16" s="96">
        <v>3</v>
      </c>
      <c r="G16" s="97">
        <v>2</v>
      </c>
      <c r="H16" s="96">
        <v>5</v>
      </c>
      <c r="I16" s="94">
        <v>1</v>
      </c>
      <c r="J16" s="97" t="s">
        <v>35</v>
      </c>
      <c r="K16" s="95">
        <v>1</v>
      </c>
      <c r="L16" s="96">
        <v>3</v>
      </c>
      <c r="M16" s="97">
        <v>6</v>
      </c>
      <c r="N16" s="93">
        <v>9</v>
      </c>
      <c r="O16" s="94">
        <v>3</v>
      </c>
      <c r="P16" s="97">
        <v>2</v>
      </c>
      <c r="Q16" s="95">
        <v>5</v>
      </c>
      <c r="R16" s="90">
        <v>1449</v>
      </c>
      <c r="S16" s="91">
        <v>1506</v>
      </c>
      <c r="T16" s="92">
        <f t="shared" si="1"/>
        <v>2955</v>
      </c>
      <c r="U16" s="90">
        <v>3</v>
      </c>
      <c r="V16" s="98" t="s">
        <v>43</v>
      </c>
      <c r="W16" s="99">
        <v>770</v>
      </c>
    </row>
    <row r="17" spans="1:23">
      <c r="A17" s="88">
        <v>11</v>
      </c>
      <c r="B17" s="89" t="s">
        <v>26</v>
      </c>
      <c r="C17" s="90">
        <v>1356</v>
      </c>
      <c r="D17" s="91">
        <v>1341</v>
      </c>
      <c r="E17" s="92">
        <f>SUM(C17:D17)</f>
        <v>2697</v>
      </c>
      <c r="F17" s="96">
        <v>1</v>
      </c>
      <c r="G17" s="97" t="s">
        <v>35</v>
      </c>
      <c r="H17" s="96">
        <v>1</v>
      </c>
      <c r="I17" s="94">
        <v>1</v>
      </c>
      <c r="J17" s="97">
        <v>1</v>
      </c>
      <c r="K17" s="95">
        <v>2</v>
      </c>
      <c r="L17" s="96">
        <v>1</v>
      </c>
      <c r="M17" s="97" t="s">
        <v>35</v>
      </c>
      <c r="N17" s="96">
        <v>1</v>
      </c>
      <c r="O17" s="94">
        <v>4</v>
      </c>
      <c r="P17" s="97">
        <v>2</v>
      </c>
      <c r="Q17" s="95">
        <v>6</v>
      </c>
      <c r="R17" s="90">
        <v>1353</v>
      </c>
      <c r="S17" s="91">
        <v>1338</v>
      </c>
      <c r="T17" s="92">
        <f t="shared" si="1"/>
        <v>2691</v>
      </c>
      <c r="U17" s="90">
        <v>4</v>
      </c>
      <c r="V17" s="98" t="s">
        <v>41</v>
      </c>
      <c r="W17" s="99">
        <v>819</v>
      </c>
    </row>
    <row r="18" spans="1:23">
      <c r="A18" s="88">
        <v>12</v>
      </c>
      <c r="B18" s="89" t="s">
        <v>27</v>
      </c>
      <c r="C18" s="90">
        <v>856</v>
      </c>
      <c r="D18" s="91">
        <v>726</v>
      </c>
      <c r="E18" s="92">
        <f>SUM(C18:D18)</f>
        <v>1582</v>
      </c>
      <c r="F18" s="94" t="s">
        <v>35</v>
      </c>
      <c r="G18" s="97">
        <v>1</v>
      </c>
      <c r="H18" s="96">
        <v>1</v>
      </c>
      <c r="I18" s="94" t="s">
        <v>35</v>
      </c>
      <c r="J18" s="97">
        <v>1</v>
      </c>
      <c r="K18" s="95">
        <v>1</v>
      </c>
      <c r="L18" s="96">
        <v>2</v>
      </c>
      <c r="M18" s="97">
        <v>3</v>
      </c>
      <c r="N18" s="96">
        <v>5</v>
      </c>
      <c r="O18" s="94">
        <v>1</v>
      </c>
      <c r="P18" s="97">
        <v>2</v>
      </c>
      <c r="Q18" s="95">
        <v>3</v>
      </c>
      <c r="R18" s="90">
        <v>857</v>
      </c>
      <c r="S18" s="91">
        <v>727</v>
      </c>
      <c r="T18" s="92">
        <f t="shared" si="1"/>
        <v>1584</v>
      </c>
      <c r="U18" s="90">
        <v>3</v>
      </c>
      <c r="V18" s="98" t="s">
        <v>38</v>
      </c>
      <c r="W18" s="99">
        <v>422</v>
      </c>
    </row>
    <row r="19" spans="1:23" ht="15.75" thickBot="1">
      <c r="A19" s="111">
        <v>13</v>
      </c>
      <c r="B19" s="112" t="s">
        <v>28</v>
      </c>
      <c r="C19" s="113">
        <v>734</v>
      </c>
      <c r="D19" s="114">
        <v>700</v>
      </c>
      <c r="E19" s="115">
        <f>SUM(C19:D19)</f>
        <v>1434</v>
      </c>
      <c r="F19" s="138">
        <v>1</v>
      </c>
      <c r="G19" s="139">
        <v>1</v>
      </c>
      <c r="H19" s="138">
        <v>2</v>
      </c>
      <c r="I19" s="140">
        <v>1</v>
      </c>
      <c r="J19" s="139" t="s">
        <v>35</v>
      </c>
      <c r="K19" s="141">
        <v>1</v>
      </c>
      <c r="L19" s="138">
        <v>2</v>
      </c>
      <c r="M19" s="139" t="s">
        <v>35</v>
      </c>
      <c r="N19" s="138">
        <v>2</v>
      </c>
      <c r="O19" s="140">
        <v>1</v>
      </c>
      <c r="P19" s="139" t="s">
        <v>35</v>
      </c>
      <c r="Q19" s="141">
        <v>1</v>
      </c>
      <c r="R19" s="142">
        <v>735</v>
      </c>
      <c r="S19" s="143">
        <v>701</v>
      </c>
      <c r="T19" s="144">
        <f t="shared" si="1"/>
        <v>1436</v>
      </c>
      <c r="U19" s="113">
        <v>4</v>
      </c>
      <c r="V19" s="120" t="s">
        <v>37</v>
      </c>
      <c r="W19" s="121">
        <v>417</v>
      </c>
    </row>
    <row r="20" spans="1:23" ht="15.75" thickBot="1">
      <c r="A20" s="171" t="s">
        <v>47</v>
      </c>
      <c r="B20" s="172"/>
      <c r="C20" s="42">
        <f>SUM(C7:C19)</f>
        <v>13023</v>
      </c>
      <c r="D20" s="43">
        <f>SUM(D7:D19)</f>
        <v>12857</v>
      </c>
      <c r="E20" s="44">
        <f>SUM(E7:E19)</f>
        <v>25880</v>
      </c>
      <c r="F20" s="45">
        <f t="shared" ref="F20:S20" si="2">SUM(F7:F19)</f>
        <v>17</v>
      </c>
      <c r="G20" s="43">
        <f t="shared" si="2"/>
        <v>13</v>
      </c>
      <c r="H20" s="46">
        <f t="shared" si="2"/>
        <v>30</v>
      </c>
      <c r="I20" s="42">
        <f t="shared" si="2"/>
        <v>5</v>
      </c>
      <c r="J20" s="43">
        <f t="shared" si="2"/>
        <v>5</v>
      </c>
      <c r="K20" s="44">
        <f t="shared" si="2"/>
        <v>10</v>
      </c>
      <c r="L20" s="45">
        <f t="shared" si="2"/>
        <v>37</v>
      </c>
      <c r="M20" s="43">
        <f t="shared" si="2"/>
        <v>28</v>
      </c>
      <c r="N20" s="46">
        <f t="shared" si="2"/>
        <v>65</v>
      </c>
      <c r="O20" s="42">
        <f t="shared" si="2"/>
        <v>25</v>
      </c>
      <c r="P20" s="43">
        <f t="shared" si="2"/>
        <v>20</v>
      </c>
      <c r="Q20" s="44">
        <f t="shared" si="2"/>
        <v>45</v>
      </c>
      <c r="R20" s="42">
        <f t="shared" si="2"/>
        <v>13047</v>
      </c>
      <c r="S20" s="43">
        <f t="shared" si="2"/>
        <v>12873</v>
      </c>
      <c r="T20" s="44">
        <f t="shared" si="1"/>
        <v>25920</v>
      </c>
      <c r="U20" s="42">
        <f>SUM(U7:U19)</f>
        <v>51</v>
      </c>
      <c r="V20" s="48">
        <v>31.094999999999999</v>
      </c>
      <c r="W20" s="47">
        <f>SUM(W7:W19)</f>
        <v>7605</v>
      </c>
    </row>
    <row r="21" spans="1:23" ht="15.75" thickTop="1">
      <c r="C21" s="63"/>
      <c r="D21" s="63"/>
      <c r="E21" s="63"/>
    </row>
    <row r="22" spans="1:23" ht="15.75">
      <c r="R22" s="4"/>
      <c r="S22" s="4"/>
      <c r="T22" s="4"/>
      <c r="U22" s="4"/>
    </row>
    <row r="23" spans="1:23" ht="15.75">
      <c r="R23" s="4" t="s">
        <v>138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119</v>
      </c>
      <c r="S28" s="5"/>
      <c r="T28" s="5"/>
      <c r="U28" s="5"/>
      <c r="V28" s="4"/>
    </row>
    <row r="29" spans="1:23" ht="15.75">
      <c r="R29" s="4" t="s">
        <v>140</v>
      </c>
      <c r="S29" s="4"/>
      <c r="T29" s="4"/>
      <c r="U29" s="4"/>
      <c r="V29" s="4"/>
    </row>
    <row r="30" spans="1:23" ht="15.75">
      <c r="R30" s="4" t="s">
        <v>120</v>
      </c>
      <c r="S30" s="4"/>
      <c r="T30" s="4"/>
      <c r="U30" s="4"/>
      <c r="V30" s="4"/>
    </row>
  </sheetData>
  <mergeCells count="32"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W5:W6"/>
    <mergeCell ref="O5:O6"/>
    <mergeCell ref="R5:R6"/>
    <mergeCell ref="S5:S6"/>
    <mergeCell ref="T5:T6"/>
    <mergeCell ref="U5:U6"/>
  </mergeCells>
  <pageMargins left="0.7" right="0.7" top="0.75" bottom="0.75" header="0.3" footer="0.3"/>
  <pageSetup paperSize="5" orientation="landscape" horizontalDpi="0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activeCell="S16" sqref="S16"/>
    </sheetView>
  </sheetViews>
  <sheetFormatPr defaultRowHeight="15"/>
  <cols>
    <col min="1" max="1" width="5.28515625" customWidth="1"/>
    <col min="2" max="2" width="15.42578125" customWidth="1"/>
    <col min="3" max="5" width="7.5703125" customWidth="1"/>
    <col min="6" max="17" width="5.42578125" customWidth="1"/>
    <col min="18" max="20" width="6.7109375" customWidth="1"/>
    <col min="21" max="21" width="4.85546875" customWidth="1"/>
    <col min="23" max="23" width="6.42578125" customWidth="1"/>
  </cols>
  <sheetData>
    <row r="1" spans="1:23" ht="18.7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3" ht="18.75">
      <c r="A2" s="201" t="s">
        <v>141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23" ht="15.75" thickBot="1"/>
    <row r="4" spans="1:23" ht="16.5" thickTop="1" thickBot="1">
      <c r="A4" s="184" t="s">
        <v>1</v>
      </c>
      <c r="B4" s="187" t="s">
        <v>2</v>
      </c>
      <c r="C4" s="181" t="s">
        <v>53</v>
      </c>
      <c r="D4" s="183"/>
      <c r="E4" s="182"/>
      <c r="F4" s="183" t="s">
        <v>6</v>
      </c>
      <c r="G4" s="183"/>
      <c r="H4" s="183"/>
      <c r="I4" s="181" t="s">
        <v>29</v>
      </c>
      <c r="J4" s="183"/>
      <c r="K4" s="182"/>
      <c r="L4" s="183" t="s">
        <v>7</v>
      </c>
      <c r="M4" s="183"/>
      <c r="N4" s="183"/>
      <c r="O4" s="181" t="s">
        <v>8</v>
      </c>
      <c r="P4" s="183"/>
      <c r="Q4" s="182"/>
      <c r="R4" s="181" t="s">
        <v>9</v>
      </c>
      <c r="S4" s="183"/>
      <c r="T4" s="182"/>
      <c r="U4" s="181" t="s">
        <v>10</v>
      </c>
      <c r="V4" s="182"/>
      <c r="W4" s="1" t="s">
        <v>14</v>
      </c>
    </row>
    <row r="5" spans="1:23">
      <c r="A5" s="185"/>
      <c r="B5" s="188"/>
      <c r="C5" s="190" t="s">
        <v>3</v>
      </c>
      <c r="D5" s="192" t="s">
        <v>4</v>
      </c>
      <c r="E5" s="194" t="s">
        <v>5</v>
      </c>
      <c r="F5" s="196" t="s">
        <v>3</v>
      </c>
      <c r="G5" s="192" t="s">
        <v>4</v>
      </c>
      <c r="H5" s="196" t="s">
        <v>5</v>
      </c>
      <c r="I5" s="198" t="s">
        <v>3</v>
      </c>
      <c r="J5" s="192" t="s">
        <v>4</v>
      </c>
      <c r="K5" s="202" t="s">
        <v>5</v>
      </c>
      <c r="L5" s="196" t="s">
        <v>3</v>
      </c>
      <c r="M5" s="192" t="s">
        <v>4</v>
      </c>
      <c r="N5" s="196" t="s">
        <v>5</v>
      </c>
      <c r="O5" s="198" t="s">
        <v>3</v>
      </c>
      <c r="P5" s="192" t="s">
        <v>4</v>
      </c>
      <c r="Q5" s="202" t="s">
        <v>5</v>
      </c>
      <c r="R5" s="198" t="s">
        <v>3</v>
      </c>
      <c r="S5" s="192" t="s">
        <v>4</v>
      </c>
      <c r="T5" s="202" t="s">
        <v>5</v>
      </c>
      <c r="U5" s="198" t="s">
        <v>11</v>
      </c>
      <c r="V5" s="2" t="s">
        <v>12</v>
      </c>
      <c r="W5" s="199" t="s">
        <v>15</v>
      </c>
    </row>
    <row r="6" spans="1:23" ht="15.75" thickBot="1">
      <c r="A6" s="186"/>
      <c r="B6" s="189"/>
      <c r="C6" s="191"/>
      <c r="D6" s="193"/>
      <c r="E6" s="195"/>
      <c r="F6" s="197"/>
      <c r="G6" s="193"/>
      <c r="H6" s="197"/>
      <c r="I6" s="191"/>
      <c r="J6" s="193"/>
      <c r="K6" s="195"/>
      <c r="L6" s="197"/>
      <c r="M6" s="193"/>
      <c r="N6" s="197"/>
      <c r="O6" s="191"/>
      <c r="P6" s="193"/>
      <c r="Q6" s="195"/>
      <c r="R6" s="191"/>
      <c r="S6" s="193"/>
      <c r="T6" s="195"/>
      <c r="U6" s="191"/>
      <c r="V6" s="3" t="s">
        <v>13</v>
      </c>
      <c r="W6" s="200"/>
    </row>
    <row r="7" spans="1:23" ht="15.75" thickTop="1">
      <c r="A7" s="76">
        <v>1</v>
      </c>
      <c r="B7" s="77" t="s">
        <v>16</v>
      </c>
      <c r="C7" s="78">
        <v>1617</v>
      </c>
      <c r="D7" s="79">
        <v>1704</v>
      </c>
      <c r="E7" s="80">
        <f>SUM(C7:D7)</f>
        <v>3321</v>
      </c>
      <c r="F7" s="81">
        <v>2</v>
      </c>
      <c r="G7" s="82">
        <v>2</v>
      </c>
      <c r="H7" s="83">
        <v>4</v>
      </c>
      <c r="I7" s="84" t="s">
        <v>35</v>
      </c>
      <c r="J7" s="82">
        <v>1</v>
      </c>
      <c r="K7" s="85">
        <v>1</v>
      </c>
      <c r="L7" s="81">
        <v>4</v>
      </c>
      <c r="M7" s="82">
        <v>4</v>
      </c>
      <c r="N7" s="81">
        <v>8</v>
      </c>
      <c r="O7" s="84">
        <v>6</v>
      </c>
      <c r="P7" s="82">
        <v>7</v>
      </c>
      <c r="Q7" s="85">
        <v>13</v>
      </c>
      <c r="R7" s="78">
        <v>1617</v>
      </c>
      <c r="S7" s="79">
        <v>1702</v>
      </c>
      <c r="T7" s="80">
        <f t="shared" ref="T7:T19" si="0">SUM(R7:S7)</f>
        <v>3319</v>
      </c>
      <c r="U7" s="78">
        <v>4</v>
      </c>
      <c r="V7" s="86" t="s">
        <v>46</v>
      </c>
      <c r="W7" s="87">
        <v>841</v>
      </c>
    </row>
    <row r="8" spans="1:23">
      <c r="A8" s="88">
        <v>2</v>
      </c>
      <c r="B8" s="89" t="s">
        <v>17</v>
      </c>
      <c r="C8" s="90">
        <v>1536</v>
      </c>
      <c r="D8" s="91">
        <v>1561</v>
      </c>
      <c r="E8" s="92">
        <f>SUM(C8:D8)</f>
        <v>3097</v>
      </c>
      <c r="F8" s="93">
        <v>5</v>
      </c>
      <c r="G8" s="97">
        <v>2</v>
      </c>
      <c r="H8" s="93">
        <v>7</v>
      </c>
      <c r="I8" s="94">
        <v>1</v>
      </c>
      <c r="J8" s="97">
        <v>2</v>
      </c>
      <c r="K8" s="95">
        <v>3</v>
      </c>
      <c r="L8" s="96">
        <v>7</v>
      </c>
      <c r="M8" s="97">
        <v>6</v>
      </c>
      <c r="N8" s="96">
        <v>13</v>
      </c>
      <c r="O8" s="94">
        <v>1</v>
      </c>
      <c r="P8" s="97">
        <v>3</v>
      </c>
      <c r="Q8" s="95">
        <v>4</v>
      </c>
      <c r="R8" s="90">
        <v>1546</v>
      </c>
      <c r="S8" s="91">
        <v>1564</v>
      </c>
      <c r="T8" s="92">
        <f t="shared" si="0"/>
        <v>3110</v>
      </c>
      <c r="U8" s="90">
        <v>5</v>
      </c>
      <c r="V8" s="98" t="s">
        <v>49</v>
      </c>
      <c r="W8" s="99">
        <v>1009</v>
      </c>
    </row>
    <row r="9" spans="1:23">
      <c r="A9" s="88">
        <v>3</v>
      </c>
      <c r="B9" s="89" t="s">
        <v>18</v>
      </c>
      <c r="C9" s="90">
        <v>1427</v>
      </c>
      <c r="D9" s="91">
        <v>1385</v>
      </c>
      <c r="E9" s="92">
        <f>SUM(C9:D9)</f>
        <v>2812</v>
      </c>
      <c r="F9" s="96" t="s">
        <v>35</v>
      </c>
      <c r="G9" s="97" t="s">
        <v>35</v>
      </c>
      <c r="H9" s="96" t="s">
        <v>35</v>
      </c>
      <c r="I9" s="94" t="s">
        <v>35</v>
      </c>
      <c r="J9" s="97" t="s">
        <v>35</v>
      </c>
      <c r="K9" s="95" t="s">
        <v>35</v>
      </c>
      <c r="L9" s="96">
        <v>5</v>
      </c>
      <c r="M9" s="97">
        <v>2</v>
      </c>
      <c r="N9" s="96">
        <v>7</v>
      </c>
      <c r="O9" s="94">
        <v>2</v>
      </c>
      <c r="P9" s="97">
        <v>1</v>
      </c>
      <c r="Q9" s="95">
        <v>3</v>
      </c>
      <c r="R9" s="90">
        <v>1430</v>
      </c>
      <c r="S9" s="91">
        <v>1386</v>
      </c>
      <c r="T9" s="92">
        <f t="shared" si="0"/>
        <v>2816</v>
      </c>
      <c r="U9" s="90">
        <v>4</v>
      </c>
      <c r="V9" s="98" t="s">
        <v>41</v>
      </c>
      <c r="W9" s="99">
        <v>901</v>
      </c>
    </row>
    <row r="10" spans="1:23">
      <c r="A10" s="88">
        <v>4</v>
      </c>
      <c r="B10" s="89" t="s">
        <v>19</v>
      </c>
      <c r="C10" s="90">
        <v>720</v>
      </c>
      <c r="D10" s="91">
        <v>787</v>
      </c>
      <c r="E10" s="92">
        <f>SUM(C10:D10)</f>
        <v>1507</v>
      </c>
      <c r="F10" s="96" t="s">
        <v>35</v>
      </c>
      <c r="G10" s="97" t="s">
        <v>35</v>
      </c>
      <c r="H10" s="96" t="s">
        <v>35</v>
      </c>
      <c r="I10" s="94" t="s">
        <v>35</v>
      </c>
      <c r="J10" s="97" t="s">
        <v>35</v>
      </c>
      <c r="K10" s="95" t="s">
        <v>35</v>
      </c>
      <c r="L10" s="96">
        <v>2</v>
      </c>
      <c r="M10" s="97" t="s">
        <v>35</v>
      </c>
      <c r="N10" s="96">
        <v>2</v>
      </c>
      <c r="O10" s="94">
        <v>4</v>
      </c>
      <c r="P10" s="97">
        <v>5</v>
      </c>
      <c r="Q10" s="95">
        <v>9</v>
      </c>
      <c r="R10" s="90">
        <v>718</v>
      </c>
      <c r="S10" s="91">
        <v>782</v>
      </c>
      <c r="T10" s="92">
        <f t="shared" si="0"/>
        <v>1500</v>
      </c>
      <c r="U10" s="90">
        <v>3</v>
      </c>
      <c r="V10" s="98" t="s">
        <v>36</v>
      </c>
      <c r="W10" s="99">
        <v>549</v>
      </c>
    </row>
    <row r="11" spans="1:23">
      <c r="A11" s="126">
        <v>5</v>
      </c>
      <c r="B11" s="127" t="s">
        <v>20</v>
      </c>
      <c r="C11" s="128">
        <v>1072</v>
      </c>
      <c r="D11" s="129">
        <v>1043</v>
      </c>
      <c r="E11" s="130">
        <f t="shared" ref="E11:E20" si="1">SUM(C11:D11)</f>
        <v>2115</v>
      </c>
      <c r="F11" s="96">
        <v>2</v>
      </c>
      <c r="G11" s="97">
        <v>1</v>
      </c>
      <c r="H11" s="96">
        <v>3</v>
      </c>
      <c r="I11" s="108" t="s">
        <v>35</v>
      </c>
      <c r="J11" s="96" t="s">
        <v>35</v>
      </c>
      <c r="K11" s="109" t="s">
        <v>35</v>
      </c>
      <c r="L11" s="94">
        <v>3</v>
      </c>
      <c r="M11" s="97">
        <v>6</v>
      </c>
      <c r="N11" s="109">
        <v>9</v>
      </c>
      <c r="O11" s="108">
        <v>3</v>
      </c>
      <c r="P11" s="97">
        <v>4</v>
      </c>
      <c r="Q11" s="96">
        <v>7</v>
      </c>
      <c r="R11" s="128">
        <v>1074</v>
      </c>
      <c r="S11" s="129">
        <v>1046</v>
      </c>
      <c r="T11" s="130">
        <f t="shared" si="0"/>
        <v>2120</v>
      </c>
      <c r="U11" s="128">
        <v>4</v>
      </c>
      <c r="V11" s="135" t="s">
        <v>44</v>
      </c>
      <c r="W11" s="136">
        <v>592</v>
      </c>
    </row>
    <row r="12" spans="1:23">
      <c r="A12" s="88">
        <v>6</v>
      </c>
      <c r="B12" s="89" t="s">
        <v>21</v>
      </c>
      <c r="C12" s="90">
        <v>851</v>
      </c>
      <c r="D12" s="91">
        <v>772</v>
      </c>
      <c r="E12" s="92">
        <f t="shared" si="1"/>
        <v>1623</v>
      </c>
      <c r="F12" s="96">
        <v>2</v>
      </c>
      <c r="G12" s="97">
        <v>1</v>
      </c>
      <c r="H12" s="96">
        <v>3</v>
      </c>
      <c r="I12" s="94" t="s">
        <v>35</v>
      </c>
      <c r="J12" s="97" t="s">
        <v>35</v>
      </c>
      <c r="K12" s="95" t="s">
        <v>35</v>
      </c>
      <c r="L12" s="96">
        <v>6</v>
      </c>
      <c r="M12" s="97">
        <v>3</v>
      </c>
      <c r="N12" s="96">
        <v>9</v>
      </c>
      <c r="O12" s="94">
        <v>5</v>
      </c>
      <c r="P12" s="97">
        <v>3</v>
      </c>
      <c r="Q12" s="95">
        <v>8</v>
      </c>
      <c r="R12" s="90">
        <v>854</v>
      </c>
      <c r="S12" s="91">
        <v>773</v>
      </c>
      <c r="T12" s="92">
        <f t="shared" si="0"/>
        <v>1627</v>
      </c>
      <c r="U12" s="90">
        <v>4</v>
      </c>
      <c r="V12" s="98" t="s">
        <v>40</v>
      </c>
      <c r="W12" s="99">
        <v>440</v>
      </c>
    </row>
    <row r="13" spans="1:23">
      <c r="A13" s="88">
        <v>7</v>
      </c>
      <c r="B13" s="89" t="s">
        <v>22</v>
      </c>
      <c r="C13" s="107">
        <v>561</v>
      </c>
      <c r="D13" s="97">
        <v>534</v>
      </c>
      <c r="E13" s="96">
        <f t="shared" si="1"/>
        <v>1095</v>
      </c>
      <c r="F13" s="108" t="s">
        <v>35</v>
      </c>
      <c r="G13" s="97">
        <v>1</v>
      </c>
      <c r="H13" s="109">
        <v>1</v>
      </c>
      <c r="I13" s="108" t="s">
        <v>35</v>
      </c>
      <c r="J13" s="97" t="s">
        <v>35</v>
      </c>
      <c r="K13" s="110" t="s">
        <v>35</v>
      </c>
      <c r="L13" s="107">
        <v>1</v>
      </c>
      <c r="M13" s="97" t="s">
        <v>35</v>
      </c>
      <c r="N13" s="109">
        <v>1</v>
      </c>
      <c r="O13" s="108" t="s">
        <v>35</v>
      </c>
      <c r="P13" s="97">
        <v>1</v>
      </c>
      <c r="Q13" s="110">
        <v>1</v>
      </c>
      <c r="R13" s="107">
        <v>562</v>
      </c>
      <c r="S13" s="97">
        <v>534</v>
      </c>
      <c r="T13" s="96">
        <f t="shared" si="0"/>
        <v>1096</v>
      </c>
      <c r="U13" s="90">
        <v>4</v>
      </c>
      <c r="V13" s="98" t="s">
        <v>45</v>
      </c>
      <c r="W13" s="99">
        <v>314</v>
      </c>
    </row>
    <row r="14" spans="1:23">
      <c r="A14" s="88">
        <v>8</v>
      </c>
      <c r="B14" s="89" t="s">
        <v>23</v>
      </c>
      <c r="C14" s="94">
        <v>409</v>
      </c>
      <c r="D14" s="97">
        <v>401</v>
      </c>
      <c r="E14" s="95">
        <f t="shared" si="1"/>
        <v>810</v>
      </c>
      <c r="F14" s="96" t="s">
        <v>35</v>
      </c>
      <c r="G14" s="97" t="s">
        <v>35</v>
      </c>
      <c r="H14" s="96" t="s">
        <v>35</v>
      </c>
      <c r="I14" s="94" t="s">
        <v>35</v>
      </c>
      <c r="J14" s="97">
        <v>1</v>
      </c>
      <c r="K14" s="95">
        <v>1</v>
      </c>
      <c r="L14" s="96" t="s">
        <v>35</v>
      </c>
      <c r="M14" s="97" t="s">
        <v>35</v>
      </c>
      <c r="N14" s="96" t="s">
        <v>35</v>
      </c>
      <c r="O14" s="94" t="s">
        <v>35</v>
      </c>
      <c r="P14" s="97">
        <v>4</v>
      </c>
      <c r="Q14" s="95">
        <v>4</v>
      </c>
      <c r="R14" s="94">
        <v>409</v>
      </c>
      <c r="S14" s="97">
        <v>396</v>
      </c>
      <c r="T14" s="95">
        <f t="shared" si="0"/>
        <v>805</v>
      </c>
      <c r="U14" s="90">
        <v>3</v>
      </c>
      <c r="V14" s="98" t="s">
        <v>42</v>
      </c>
      <c r="W14" s="99">
        <v>252</v>
      </c>
    </row>
    <row r="15" spans="1:23">
      <c r="A15" s="88">
        <v>9</v>
      </c>
      <c r="B15" s="89" t="s">
        <v>24</v>
      </c>
      <c r="C15" s="90">
        <v>497</v>
      </c>
      <c r="D15" s="91">
        <v>425</v>
      </c>
      <c r="E15" s="92">
        <f t="shared" si="1"/>
        <v>922</v>
      </c>
      <c r="F15" s="96" t="s">
        <v>35</v>
      </c>
      <c r="G15" s="97" t="s">
        <v>35</v>
      </c>
      <c r="H15" s="110" t="s">
        <v>35</v>
      </c>
      <c r="I15" s="96" t="s">
        <v>35</v>
      </c>
      <c r="J15" s="97" t="s">
        <v>35</v>
      </c>
      <c r="K15" s="110" t="s">
        <v>35</v>
      </c>
      <c r="L15" s="96" t="s">
        <v>35</v>
      </c>
      <c r="M15" s="97" t="s">
        <v>35</v>
      </c>
      <c r="N15" s="110" t="s">
        <v>35</v>
      </c>
      <c r="O15" s="96" t="s">
        <v>35</v>
      </c>
      <c r="P15" s="97">
        <v>2</v>
      </c>
      <c r="Q15" s="110">
        <v>2</v>
      </c>
      <c r="R15" s="90">
        <v>497</v>
      </c>
      <c r="S15" s="91">
        <v>423</v>
      </c>
      <c r="T15" s="92">
        <f t="shared" si="0"/>
        <v>920</v>
      </c>
      <c r="U15" s="90">
        <v>6</v>
      </c>
      <c r="V15" s="98" t="s">
        <v>39</v>
      </c>
      <c r="W15" s="99">
        <v>292</v>
      </c>
    </row>
    <row r="16" spans="1:23">
      <c r="A16" s="88">
        <v>10</v>
      </c>
      <c r="B16" s="89" t="s">
        <v>25</v>
      </c>
      <c r="C16" s="90">
        <v>1449</v>
      </c>
      <c r="D16" s="91">
        <v>1506</v>
      </c>
      <c r="E16" s="92">
        <f t="shared" si="1"/>
        <v>2955</v>
      </c>
      <c r="F16" s="96">
        <v>1</v>
      </c>
      <c r="G16" s="97">
        <v>1</v>
      </c>
      <c r="H16" s="96">
        <v>2</v>
      </c>
      <c r="I16" s="94" t="s">
        <v>35</v>
      </c>
      <c r="J16" s="97" t="s">
        <v>35</v>
      </c>
      <c r="K16" s="95" t="s">
        <v>35</v>
      </c>
      <c r="L16" s="96">
        <v>5</v>
      </c>
      <c r="M16" s="97">
        <v>7</v>
      </c>
      <c r="N16" s="93">
        <v>12</v>
      </c>
      <c r="O16" s="94">
        <v>2</v>
      </c>
      <c r="P16" s="97">
        <v>6</v>
      </c>
      <c r="Q16" s="95">
        <v>8</v>
      </c>
      <c r="R16" s="90">
        <v>1453</v>
      </c>
      <c r="S16" s="91">
        <v>1508</v>
      </c>
      <c r="T16" s="92">
        <f t="shared" si="0"/>
        <v>2961</v>
      </c>
      <c r="U16" s="90">
        <v>3</v>
      </c>
      <c r="V16" s="98" t="s">
        <v>43</v>
      </c>
      <c r="W16" s="99">
        <v>771</v>
      </c>
    </row>
    <row r="17" spans="1:23">
      <c r="A17" s="88">
        <v>11</v>
      </c>
      <c r="B17" s="89" t="s">
        <v>26</v>
      </c>
      <c r="C17" s="90">
        <v>1353</v>
      </c>
      <c r="D17" s="91">
        <v>1338</v>
      </c>
      <c r="E17" s="92">
        <f t="shared" si="1"/>
        <v>2691</v>
      </c>
      <c r="F17" s="96">
        <v>3</v>
      </c>
      <c r="G17" s="97" t="s">
        <v>35</v>
      </c>
      <c r="H17" s="96">
        <v>3</v>
      </c>
      <c r="I17" s="94" t="s">
        <v>35</v>
      </c>
      <c r="J17" s="97">
        <v>1</v>
      </c>
      <c r="K17" s="95">
        <v>1</v>
      </c>
      <c r="L17" s="96">
        <v>4</v>
      </c>
      <c r="M17" s="97">
        <v>1</v>
      </c>
      <c r="N17" s="96">
        <v>5</v>
      </c>
      <c r="O17" s="94">
        <v>1</v>
      </c>
      <c r="P17" s="97">
        <v>1</v>
      </c>
      <c r="Q17" s="95">
        <v>2</v>
      </c>
      <c r="R17" s="90">
        <v>1359</v>
      </c>
      <c r="S17" s="91">
        <v>1337</v>
      </c>
      <c r="T17" s="92">
        <f t="shared" si="0"/>
        <v>2696</v>
      </c>
      <c r="U17" s="90">
        <v>4</v>
      </c>
      <c r="V17" s="98" t="s">
        <v>41</v>
      </c>
      <c r="W17" s="99">
        <v>820</v>
      </c>
    </row>
    <row r="18" spans="1:23">
      <c r="A18" s="88">
        <v>12</v>
      </c>
      <c r="B18" s="89" t="s">
        <v>27</v>
      </c>
      <c r="C18" s="90">
        <v>857</v>
      </c>
      <c r="D18" s="91">
        <v>727</v>
      </c>
      <c r="E18" s="92">
        <f t="shared" si="1"/>
        <v>1584</v>
      </c>
      <c r="F18" s="94">
        <v>1</v>
      </c>
      <c r="G18" s="97">
        <v>2</v>
      </c>
      <c r="H18" s="96">
        <v>3</v>
      </c>
      <c r="I18" s="94" t="s">
        <v>35</v>
      </c>
      <c r="J18" s="97" t="s">
        <v>35</v>
      </c>
      <c r="K18" s="95" t="s">
        <v>35</v>
      </c>
      <c r="L18" s="96">
        <v>2</v>
      </c>
      <c r="M18" s="97">
        <v>3</v>
      </c>
      <c r="N18" s="96">
        <v>5</v>
      </c>
      <c r="O18" s="94">
        <v>3</v>
      </c>
      <c r="P18" s="97">
        <v>4</v>
      </c>
      <c r="Q18" s="95">
        <v>7</v>
      </c>
      <c r="R18" s="90">
        <v>857</v>
      </c>
      <c r="S18" s="91">
        <v>728</v>
      </c>
      <c r="T18" s="92">
        <f t="shared" si="0"/>
        <v>1585</v>
      </c>
      <c r="U18" s="90">
        <v>3</v>
      </c>
      <c r="V18" s="98" t="s">
        <v>38</v>
      </c>
      <c r="W18" s="99">
        <v>422</v>
      </c>
    </row>
    <row r="19" spans="1:23" ht="15.75" thickBot="1">
      <c r="A19" s="111">
        <v>13</v>
      </c>
      <c r="B19" s="112" t="s">
        <v>28</v>
      </c>
      <c r="C19" s="142">
        <v>735</v>
      </c>
      <c r="D19" s="143">
        <v>701</v>
      </c>
      <c r="E19" s="144">
        <f t="shared" si="1"/>
        <v>1436</v>
      </c>
      <c r="F19" s="138">
        <v>1</v>
      </c>
      <c r="G19" s="139" t="s">
        <v>35</v>
      </c>
      <c r="H19" s="138">
        <v>1</v>
      </c>
      <c r="I19" s="140" t="s">
        <v>35</v>
      </c>
      <c r="J19" s="139" t="s">
        <v>35</v>
      </c>
      <c r="K19" s="141" t="s">
        <v>35</v>
      </c>
      <c r="L19" s="138">
        <v>6</v>
      </c>
      <c r="M19" s="139">
        <v>5</v>
      </c>
      <c r="N19" s="138">
        <v>11</v>
      </c>
      <c r="O19" s="140">
        <v>3</v>
      </c>
      <c r="P19" s="139">
        <v>3</v>
      </c>
      <c r="Q19" s="141">
        <v>6</v>
      </c>
      <c r="R19" s="142">
        <v>739</v>
      </c>
      <c r="S19" s="143">
        <v>703</v>
      </c>
      <c r="T19" s="144">
        <f t="shared" si="0"/>
        <v>1442</v>
      </c>
      <c r="U19" s="113">
        <v>4</v>
      </c>
      <c r="V19" s="120" t="s">
        <v>37</v>
      </c>
      <c r="W19" s="121">
        <v>424</v>
      </c>
    </row>
    <row r="20" spans="1:23" ht="15.75" thickBot="1">
      <c r="A20" s="171" t="s">
        <v>47</v>
      </c>
      <c r="B20" s="172"/>
      <c r="C20" s="42">
        <f>SUM(C7:C19)</f>
        <v>13084</v>
      </c>
      <c r="D20" s="43">
        <f>SUM(D7:D19)</f>
        <v>12884</v>
      </c>
      <c r="E20" s="44">
        <f t="shared" si="1"/>
        <v>25968</v>
      </c>
      <c r="F20" s="45">
        <f t="shared" ref="F20:R20" si="2">SUM(F7:F19)</f>
        <v>17</v>
      </c>
      <c r="G20" s="43">
        <f t="shared" si="2"/>
        <v>10</v>
      </c>
      <c r="H20" s="46">
        <f t="shared" si="2"/>
        <v>27</v>
      </c>
      <c r="I20" s="42">
        <f t="shared" si="2"/>
        <v>1</v>
      </c>
      <c r="J20" s="43">
        <f t="shared" si="2"/>
        <v>5</v>
      </c>
      <c r="K20" s="44">
        <f t="shared" si="2"/>
        <v>6</v>
      </c>
      <c r="L20" s="45">
        <f t="shared" si="2"/>
        <v>45</v>
      </c>
      <c r="M20" s="43">
        <f t="shared" si="2"/>
        <v>37</v>
      </c>
      <c r="N20" s="46">
        <f t="shared" si="2"/>
        <v>82</v>
      </c>
      <c r="O20" s="42">
        <f t="shared" si="2"/>
        <v>30</v>
      </c>
      <c r="P20" s="43">
        <f t="shared" si="2"/>
        <v>44</v>
      </c>
      <c r="Q20" s="44">
        <f t="shared" si="2"/>
        <v>74</v>
      </c>
      <c r="R20" s="42">
        <f t="shared" si="2"/>
        <v>13115</v>
      </c>
      <c r="S20" s="43">
        <f>SUM(S7:S19)</f>
        <v>12882</v>
      </c>
      <c r="T20" s="44">
        <f>SUM(T7:T19)</f>
        <v>25997</v>
      </c>
      <c r="U20" s="42">
        <f>SUM(U7:U19)</f>
        <v>51</v>
      </c>
      <c r="V20" s="48">
        <v>31.094999999999999</v>
      </c>
      <c r="W20" s="47">
        <f>SUM(W7:W19)</f>
        <v>7627</v>
      </c>
    </row>
    <row r="21" spans="1:23" ht="15.75" thickTop="1">
      <c r="C21" s="63"/>
      <c r="D21" s="63"/>
      <c r="E21" s="63"/>
    </row>
    <row r="22" spans="1:23" ht="15.75">
      <c r="R22" s="4"/>
      <c r="S22" s="4"/>
      <c r="T22" s="4"/>
      <c r="U22" s="4"/>
    </row>
    <row r="23" spans="1:23" ht="15.75">
      <c r="R23" s="4" t="s">
        <v>142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119</v>
      </c>
      <c r="S28" s="5"/>
      <c r="T28" s="5"/>
      <c r="U28" s="5"/>
      <c r="V28" s="4"/>
    </row>
    <row r="29" spans="1:23" ht="15.75">
      <c r="R29" s="4" t="s">
        <v>140</v>
      </c>
      <c r="S29" s="4"/>
      <c r="T29" s="4"/>
      <c r="U29" s="4"/>
      <c r="V29" s="4"/>
    </row>
    <row r="30" spans="1:23" ht="15.75">
      <c r="R30" s="4" t="s">
        <v>120</v>
      </c>
      <c r="S30" s="4"/>
      <c r="T30" s="4"/>
      <c r="U30" s="4"/>
      <c r="V30" s="4"/>
    </row>
  </sheetData>
  <mergeCells count="32"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W5:W6"/>
    <mergeCell ref="O5:O6"/>
    <mergeCell ref="R5:R6"/>
    <mergeCell ref="S5:S6"/>
    <mergeCell ref="T5:T6"/>
    <mergeCell ref="U5:U6"/>
  </mergeCells>
  <pageMargins left="0.7" right="0.7" top="0.75" bottom="0.75" header="0.3" footer="0.3"/>
  <pageSetup paperSize="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W30"/>
  <sheetViews>
    <sheetView topLeftCell="A9" workbookViewId="0">
      <selection activeCell="T16" sqref="T16"/>
    </sheetView>
  </sheetViews>
  <sheetFormatPr defaultRowHeight="15"/>
  <cols>
    <col min="1" max="1" width="5.28515625" customWidth="1"/>
    <col min="2" max="2" width="16.42578125" customWidth="1"/>
    <col min="3" max="3" width="6.85546875" customWidth="1"/>
    <col min="4" max="4" width="7.140625" customWidth="1"/>
    <col min="5" max="5" width="7.42578125" customWidth="1"/>
    <col min="6" max="6" width="6.42578125" customWidth="1"/>
    <col min="7" max="7" width="6.28515625" customWidth="1"/>
    <col min="8" max="8" width="6.140625" customWidth="1"/>
    <col min="9" max="10" width="6.5703125" customWidth="1"/>
    <col min="11" max="11" width="6.42578125" customWidth="1"/>
    <col min="12" max="12" width="7.140625" customWidth="1"/>
    <col min="13" max="13" width="6.7109375" customWidth="1"/>
    <col min="14" max="14" width="7.140625" customWidth="1"/>
    <col min="15" max="15" width="7" customWidth="1"/>
    <col min="16" max="16" width="6.85546875" customWidth="1"/>
    <col min="17" max="17" width="7" customWidth="1"/>
    <col min="18" max="18" width="7.5703125" customWidth="1"/>
    <col min="19" max="19" width="7.140625" customWidth="1"/>
    <col min="20" max="20" width="7" customWidth="1"/>
    <col min="21" max="21" width="6.5703125" customWidth="1"/>
    <col min="23" max="23" width="8.140625" customWidth="1"/>
  </cols>
  <sheetData>
    <row r="1" spans="1:23" ht="18.7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3" ht="18.75">
      <c r="A2" s="201" t="s">
        <v>50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23" ht="15.75" thickBot="1"/>
    <row r="4" spans="1:23" ht="16.5" thickTop="1" thickBot="1">
      <c r="A4" s="184" t="s">
        <v>1</v>
      </c>
      <c r="B4" s="187" t="s">
        <v>2</v>
      </c>
      <c r="C4" s="181" t="s">
        <v>53</v>
      </c>
      <c r="D4" s="183"/>
      <c r="E4" s="182"/>
      <c r="F4" s="183" t="s">
        <v>6</v>
      </c>
      <c r="G4" s="183"/>
      <c r="H4" s="183"/>
      <c r="I4" s="181" t="s">
        <v>29</v>
      </c>
      <c r="J4" s="183"/>
      <c r="K4" s="182"/>
      <c r="L4" s="183" t="s">
        <v>7</v>
      </c>
      <c r="M4" s="183"/>
      <c r="N4" s="183"/>
      <c r="O4" s="181" t="s">
        <v>8</v>
      </c>
      <c r="P4" s="183"/>
      <c r="Q4" s="182"/>
      <c r="R4" s="181" t="s">
        <v>9</v>
      </c>
      <c r="S4" s="183"/>
      <c r="T4" s="182"/>
      <c r="U4" s="181" t="s">
        <v>10</v>
      </c>
      <c r="V4" s="182"/>
      <c r="W4" s="1" t="s">
        <v>14</v>
      </c>
    </row>
    <row r="5" spans="1:23">
      <c r="A5" s="185"/>
      <c r="B5" s="188"/>
      <c r="C5" s="190" t="s">
        <v>3</v>
      </c>
      <c r="D5" s="192" t="s">
        <v>4</v>
      </c>
      <c r="E5" s="194" t="s">
        <v>5</v>
      </c>
      <c r="F5" s="196" t="s">
        <v>3</v>
      </c>
      <c r="G5" s="192" t="s">
        <v>4</v>
      </c>
      <c r="H5" s="196" t="s">
        <v>5</v>
      </c>
      <c r="I5" s="198" t="s">
        <v>3</v>
      </c>
      <c r="J5" s="192" t="s">
        <v>4</v>
      </c>
      <c r="K5" s="202" t="s">
        <v>5</v>
      </c>
      <c r="L5" s="196" t="s">
        <v>3</v>
      </c>
      <c r="M5" s="192" t="s">
        <v>4</v>
      </c>
      <c r="N5" s="196" t="s">
        <v>5</v>
      </c>
      <c r="O5" s="198" t="s">
        <v>3</v>
      </c>
      <c r="P5" s="192" t="s">
        <v>4</v>
      </c>
      <c r="Q5" s="202" t="s">
        <v>5</v>
      </c>
      <c r="R5" s="198" t="s">
        <v>3</v>
      </c>
      <c r="S5" s="192" t="s">
        <v>4</v>
      </c>
      <c r="T5" s="202" t="s">
        <v>5</v>
      </c>
      <c r="U5" s="198" t="s">
        <v>11</v>
      </c>
      <c r="V5" s="2" t="s">
        <v>12</v>
      </c>
      <c r="W5" s="199" t="s">
        <v>15</v>
      </c>
    </row>
    <row r="6" spans="1:23" ht="15.75" thickBot="1">
      <c r="A6" s="186"/>
      <c r="B6" s="189"/>
      <c r="C6" s="191"/>
      <c r="D6" s="193"/>
      <c r="E6" s="195"/>
      <c r="F6" s="197"/>
      <c r="G6" s="193"/>
      <c r="H6" s="197"/>
      <c r="I6" s="191"/>
      <c r="J6" s="193"/>
      <c r="K6" s="195"/>
      <c r="L6" s="197"/>
      <c r="M6" s="193"/>
      <c r="N6" s="197"/>
      <c r="O6" s="191"/>
      <c r="P6" s="193"/>
      <c r="Q6" s="195"/>
      <c r="R6" s="191"/>
      <c r="S6" s="193"/>
      <c r="T6" s="195"/>
      <c r="U6" s="191"/>
      <c r="V6" s="3" t="s">
        <v>13</v>
      </c>
      <c r="W6" s="200"/>
    </row>
    <row r="7" spans="1:23" ht="21.75" customHeight="1" thickTop="1">
      <c r="A7" s="6">
        <v>1</v>
      </c>
      <c r="B7" s="7" t="s">
        <v>16</v>
      </c>
      <c r="C7" s="12">
        <v>1636</v>
      </c>
      <c r="D7" s="16">
        <v>1715</v>
      </c>
      <c r="E7" s="14">
        <v>3351</v>
      </c>
      <c r="F7" s="15">
        <v>2</v>
      </c>
      <c r="G7" s="16">
        <v>2</v>
      </c>
      <c r="H7" s="15">
        <v>4</v>
      </c>
      <c r="I7" s="17" t="s">
        <v>35</v>
      </c>
      <c r="J7" s="13">
        <v>1</v>
      </c>
      <c r="K7" s="18">
        <v>1</v>
      </c>
      <c r="L7" s="19">
        <v>4</v>
      </c>
      <c r="M7" s="16">
        <v>2</v>
      </c>
      <c r="N7" s="19">
        <v>6</v>
      </c>
      <c r="O7" s="12">
        <v>6</v>
      </c>
      <c r="P7" s="16">
        <v>7</v>
      </c>
      <c r="Q7" s="14">
        <v>13</v>
      </c>
      <c r="R7" s="12">
        <v>1636</v>
      </c>
      <c r="S7" s="16">
        <v>1711</v>
      </c>
      <c r="T7" s="14">
        <f t="shared" ref="T7:T19" si="0">SUM(R7:S7)</f>
        <v>3347</v>
      </c>
      <c r="U7" s="12">
        <v>4</v>
      </c>
      <c r="V7" s="20" t="s">
        <v>46</v>
      </c>
      <c r="W7" s="21">
        <v>833</v>
      </c>
    </row>
    <row r="8" spans="1:23" ht="21.75" customHeight="1">
      <c r="A8" s="8">
        <v>2</v>
      </c>
      <c r="B8" s="9" t="s">
        <v>17</v>
      </c>
      <c r="C8" s="22">
        <v>1482</v>
      </c>
      <c r="D8" s="23">
        <v>1487</v>
      </c>
      <c r="E8" s="24">
        <v>2969</v>
      </c>
      <c r="F8" s="25">
        <v>4</v>
      </c>
      <c r="G8" s="23">
        <v>2</v>
      </c>
      <c r="H8" s="25">
        <v>6</v>
      </c>
      <c r="I8" s="22">
        <v>2</v>
      </c>
      <c r="J8" s="26" t="s">
        <v>35</v>
      </c>
      <c r="K8" s="24">
        <v>2</v>
      </c>
      <c r="L8" s="25">
        <v>5</v>
      </c>
      <c r="M8" s="23">
        <v>5</v>
      </c>
      <c r="N8" s="25">
        <v>10</v>
      </c>
      <c r="O8" s="29" t="s">
        <v>35</v>
      </c>
      <c r="P8" s="23">
        <v>2</v>
      </c>
      <c r="Q8" s="24">
        <v>2</v>
      </c>
      <c r="R8" s="22">
        <v>1489</v>
      </c>
      <c r="S8" s="23">
        <v>1492</v>
      </c>
      <c r="T8" s="24">
        <f t="shared" si="0"/>
        <v>2981</v>
      </c>
      <c r="U8" s="22">
        <v>5</v>
      </c>
      <c r="V8" s="27" t="s">
        <v>49</v>
      </c>
      <c r="W8" s="28">
        <v>863</v>
      </c>
    </row>
    <row r="9" spans="1:23" ht="21.75" customHeight="1">
      <c r="A9" s="8">
        <v>3</v>
      </c>
      <c r="B9" s="9" t="s">
        <v>18</v>
      </c>
      <c r="C9" s="22">
        <v>1408</v>
      </c>
      <c r="D9" s="23">
        <v>1363</v>
      </c>
      <c r="E9" s="24">
        <v>2771</v>
      </c>
      <c r="F9" s="30" t="s">
        <v>35</v>
      </c>
      <c r="G9" s="23">
        <v>3</v>
      </c>
      <c r="H9" s="25">
        <v>3</v>
      </c>
      <c r="I9" s="29">
        <v>2</v>
      </c>
      <c r="J9" s="23">
        <v>1</v>
      </c>
      <c r="K9" s="24">
        <v>3</v>
      </c>
      <c r="L9" s="25">
        <v>5</v>
      </c>
      <c r="M9" s="23">
        <v>5</v>
      </c>
      <c r="N9" s="25">
        <v>10</v>
      </c>
      <c r="O9" s="22">
        <v>3</v>
      </c>
      <c r="P9" s="23">
        <v>6</v>
      </c>
      <c r="Q9" s="24">
        <v>8</v>
      </c>
      <c r="R9" s="22">
        <v>1408</v>
      </c>
      <c r="S9" s="23">
        <v>1364</v>
      </c>
      <c r="T9" s="24">
        <f t="shared" si="0"/>
        <v>2772</v>
      </c>
      <c r="U9" s="22">
        <v>4</v>
      </c>
      <c r="V9" s="27" t="s">
        <v>41</v>
      </c>
      <c r="W9" s="28">
        <v>822</v>
      </c>
    </row>
    <row r="10" spans="1:23" ht="21.75" customHeight="1">
      <c r="A10" s="8">
        <v>4</v>
      </c>
      <c r="B10" s="9" t="s">
        <v>19</v>
      </c>
      <c r="C10" s="22">
        <v>730</v>
      </c>
      <c r="D10" s="23">
        <v>791</v>
      </c>
      <c r="E10" s="24">
        <v>1521</v>
      </c>
      <c r="F10" s="30" t="s">
        <v>35</v>
      </c>
      <c r="G10" s="26" t="s">
        <v>35</v>
      </c>
      <c r="H10" s="30" t="s">
        <v>35</v>
      </c>
      <c r="I10" s="29" t="s">
        <v>35</v>
      </c>
      <c r="J10" s="26">
        <v>1</v>
      </c>
      <c r="K10" s="31">
        <v>1</v>
      </c>
      <c r="L10" s="25">
        <v>6</v>
      </c>
      <c r="M10" s="26">
        <v>5</v>
      </c>
      <c r="N10" s="25">
        <v>11</v>
      </c>
      <c r="O10" s="22">
        <v>3</v>
      </c>
      <c r="P10" s="23">
        <v>2</v>
      </c>
      <c r="Q10" s="24">
        <v>5</v>
      </c>
      <c r="R10" s="22">
        <v>733</v>
      </c>
      <c r="S10" s="23">
        <v>793</v>
      </c>
      <c r="T10" s="24">
        <f t="shared" si="0"/>
        <v>1526</v>
      </c>
      <c r="U10" s="22">
        <v>3</v>
      </c>
      <c r="V10" s="27" t="s">
        <v>36</v>
      </c>
      <c r="W10" s="28">
        <v>427</v>
      </c>
    </row>
    <row r="11" spans="1:23" ht="21.75" customHeight="1">
      <c r="A11" s="8">
        <v>5</v>
      </c>
      <c r="B11" s="9" t="s">
        <v>20</v>
      </c>
      <c r="C11" s="22">
        <v>1007</v>
      </c>
      <c r="D11" s="23">
        <v>994</v>
      </c>
      <c r="E11" s="24">
        <v>2001</v>
      </c>
      <c r="F11" s="49" t="s">
        <v>35</v>
      </c>
      <c r="G11" s="23">
        <v>1</v>
      </c>
      <c r="H11" s="32">
        <v>1</v>
      </c>
      <c r="I11" s="29">
        <v>1</v>
      </c>
      <c r="J11" s="26" t="s">
        <v>35</v>
      </c>
      <c r="K11" s="31">
        <v>1</v>
      </c>
      <c r="L11" s="25">
        <v>6</v>
      </c>
      <c r="M11" s="23">
        <v>6</v>
      </c>
      <c r="N11" s="25">
        <v>12</v>
      </c>
      <c r="O11" s="22">
        <v>4</v>
      </c>
      <c r="P11" s="26" t="s">
        <v>51</v>
      </c>
      <c r="Q11" s="24">
        <v>4</v>
      </c>
      <c r="R11" s="22">
        <v>1008</v>
      </c>
      <c r="S11" s="23">
        <v>1001</v>
      </c>
      <c r="T11" s="24">
        <f t="shared" si="0"/>
        <v>2009</v>
      </c>
      <c r="U11" s="22">
        <v>4</v>
      </c>
      <c r="V11" s="27" t="s">
        <v>44</v>
      </c>
      <c r="W11" s="28">
        <v>541</v>
      </c>
    </row>
    <row r="12" spans="1:23" ht="21.75" customHeight="1">
      <c r="A12" s="8">
        <v>6</v>
      </c>
      <c r="B12" s="9" t="s">
        <v>21</v>
      </c>
      <c r="C12" s="22">
        <v>820</v>
      </c>
      <c r="D12" s="23">
        <v>735</v>
      </c>
      <c r="E12" s="24">
        <v>1555</v>
      </c>
      <c r="F12" s="25">
        <v>1</v>
      </c>
      <c r="G12" s="26" t="s">
        <v>35</v>
      </c>
      <c r="H12" s="25">
        <v>1</v>
      </c>
      <c r="I12" s="29">
        <v>2</v>
      </c>
      <c r="J12" s="26">
        <v>1</v>
      </c>
      <c r="K12" s="31">
        <v>3</v>
      </c>
      <c r="L12" s="25">
        <v>6</v>
      </c>
      <c r="M12" s="23">
        <v>4</v>
      </c>
      <c r="N12" s="25">
        <v>10</v>
      </c>
      <c r="O12" s="22">
        <v>3</v>
      </c>
      <c r="P12" s="23">
        <v>3</v>
      </c>
      <c r="Q12" s="24">
        <v>6</v>
      </c>
      <c r="R12" s="22">
        <v>822</v>
      </c>
      <c r="S12" s="23">
        <v>735</v>
      </c>
      <c r="T12" s="24">
        <f t="shared" si="0"/>
        <v>1557</v>
      </c>
      <c r="U12" s="22">
        <v>4</v>
      </c>
      <c r="V12" s="27" t="s">
        <v>40</v>
      </c>
      <c r="W12" s="28">
        <v>407</v>
      </c>
    </row>
    <row r="13" spans="1:23" ht="21.75" customHeight="1">
      <c r="A13" s="8">
        <v>7</v>
      </c>
      <c r="B13" s="9" t="s">
        <v>22</v>
      </c>
      <c r="C13" s="22">
        <v>499</v>
      </c>
      <c r="D13" s="23">
        <v>504</v>
      </c>
      <c r="E13" s="24">
        <v>1003</v>
      </c>
      <c r="F13" s="49" t="s">
        <v>35</v>
      </c>
      <c r="G13" s="26" t="s">
        <v>35</v>
      </c>
      <c r="H13" s="49" t="s">
        <v>35</v>
      </c>
      <c r="I13" s="29">
        <v>1</v>
      </c>
      <c r="J13" s="26" t="s">
        <v>35</v>
      </c>
      <c r="K13" s="31">
        <v>1</v>
      </c>
      <c r="L13" s="25">
        <v>1</v>
      </c>
      <c r="M13" s="23">
        <v>1</v>
      </c>
      <c r="N13" s="25">
        <v>2</v>
      </c>
      <c r="O13" s="29" t="s">
        <v>35</v>
      </c>
      <c r="P13" s="26">
        <v>1</v>
      </c>
      <c r="Q13" s="24">
        <v>1</v>
      </c>
      <c r="R13" s="22">
        <v>499</v>
      </c>
      <c r="S13" s="23">
        <v>504</v>
      </c>
      <c r="T13" s="24">
        <f t="shared" si="0"/>
        <v>1003</v>
      </c>
      <c r="U13" s="22">
        <v>4</v>
      </c>
      <c r="V13" s="27" t="s">
        <v>45</v>
      </c>
      <c r="W13" s="28">
        <v>278</v>
      </c>
    </row>
    <row r="14" spans="1:23" ht="21.75" customHeight="1">
      <c r="A14" s="8">
        <v>8</v>
      </c>
      <c r="B14" s="9" t="s">
        <v>23</v>
      </c>
      <c r="C14" s="22">
        <v>390</v>
      </c>
      <c r="D14" s="23">
        <v>370</v>
      </c>
      <c r="E14" s="24">
        <v>760</v>
      </c>
      <c r="F14" s="30" t="s">
        <v>35</v>
      </c>
      <c r="G14" s="26" t="s">
        <v>35</v>
      </c>
      <c r="H14" s="30" t="s">
        <v>35</v>
      </c>
      <c r="I14" s="29">
        <v>1</v>
      </c>
      <c r="J14" s="26">
        <v>1</v>
      </c>
      <c r="K14" s="31">
        <v>2</v>
      </c>
      <c r="L14" s="30">
        <v>2</v>
      </c>
      <c r="M14" s="26">
        <v>2</v>
      </c>
      <c r="N14" s="30">
        <v>4</v>
      </c>
      <c r="O14" s="22">
        <v>1</v>
      </c>
      <c r="P14" s="26" t="s">
        <v>51</v>
      </c>
      <c r="Q14" s="24">
        <v>1</v>
      </c>
      <c r="R14" s="22">
        <v>390</v>
      </c>
      <c r="S14" s="23">
        <v>371</v>
      </c>
      <c r="T14" s="24">
        <f t="shared" si="0"/>
        <v>761</v>
      </c>
      <c r="U14" s="22">
        <v>3</v>
      </c>
      <c r="V14" s="27" t="s">
        <v>42</v>
      </c>
      <c r="W14" s="28">
        <v>222</v>
      </c>
    </row>
    <row r="15" spans="1:23" ht="21.75" customHeight="1">
      <c r="A15" s="8">
        <v>9</v>
      </c>
      <c r="B15" s="9" t="s">
        <v>24</v>
      </c>
      <c r="C15" s="22">
        <v>507</v>
      </c>
      <c r="D15" s="23">
        <v>445</v>
      </c>
      <c r="E15" s="24">
        <v>952</v>
      </c>
      <c r="F15" s="30" t="s">
        <v>35</v>
      </c>
      <c r="G15" s="26" t="s">
        <v>35</v>
      </c>
      <c r="H15" s="30" t="s">
        <v>35</v>
      </c>
      <c r="I15" s="29" t="s">
        <v>35</v>
      </c>
      <c r="J15" s="26" t="s">
        <v>35</v>
      </c>
      <c r="K15" s="31" t="s">
        <v>35</v>
      </c>
      <c r="L15" s="25">
        <v>1</v>
      </c>
      <c r="M15" s="26" t="s">
        <v>35</v>
      </c>
      <c r="N15" s="25">
        <v>1</v>
      </c>
      <c r="O15" s="29">
        <v>3</v>
      </c>
      <c r="P15" s="26">
        <v>5</v>
      </c>
      <c r="Q15" s="31">
        <v>8</v>
      </c>
      <c r="R15" s="22">
        <v>505</v>
      </c>
      <c r="S15" s="23">
        <v>440</v>
      </c>
      <c r="T15" s="24">
        <f t="shared" si="0"/>
        <v>945</v>
      </c>
      <c r="U15" s="22">
        <v>6</v>
      </c>
      <c r="V15" s="27" t="s">
        <v>39</v>
      </c>
      <c r="W15" s="28">
        <v>287</v>
      </c>
    </row>
    <row r="16" spans="1:23" ht="21.75" customHeight="1">
      <c r="A16" s="8">
        <v>10</v>
      </c>
      <c r="B16" s="9" t="s">
        <v>25</v>
      </c>
      <c r="C16" s="22">
        <v>1467</v>
      </c>
      <c r="D16" s="23">
        <v>1458</v>
      </c>
      <c r="E16" s="24">
        <f>SUM(C16:D16)</f>
        <v>2925</v>
      </c>
      <c r="F16" s="25">
        <v>3</v>
      </c>
      <c r="G16" s="23">
        <v>3</v>
      </c>
      <c r="H16" s="25">
        <v>6</v>
      </c>
      <c r="I16" s="29">
        <v>1</v>
      </c>
      <c r="J16" s="26">
        <v>1</v>
      </c>
      <c r="K16" s="31">
        <v>2</v>
      </c>
      <c r="L16" s="25">
        <v>5</v>
      </c>
      <c r="M16" s="23">
        <v>3</v>
      </c>
      <c r="N16" s="25">
        <v>8</v>
      </c>
      <c r="O16" s="22">
        <v>12</v>
      </c>
      <c r="P16" s="23">
        <v>4</v>
      </c>
      <c r="Q16" s="24">
        <v>16</v>
      </c>
      <c r="R16" s="22">
        <v>1462</v>
      </c>
      <c r="S16" s="23">
        <v>1459</v>
      </c>
      <c r="T16" s="24">
        <f t="shared" si="0"/>
        <v>2921</v>
      </c>
      <c r="U16" s="22">
        <v>3</v>
      </c>
      <c r="V16" s="27" t="s">
        <v>43</v>
      </c>
      <c r="W16" s="28">
        <v>834</v>
      </c>
    </row>
    <row r="17" spans="1:23" ht="21.75" customHeight="1">
      <c r="A17" s="8">
        <v>11</v>
      </c>
      <c r="B17" s="9" t="s">
        <v>26</v>
      </c>
      <c r="C17" s="22">
        <v>1294</v>
      </c>
      <c r="D17" s="23">
        <v>1294</v>
      </c>
      <c r="E17" s="24">
        <v>2588</v>
      </c>
      <c r="F17" s="30">
        <v>2</v>
      </c>
      <c r="G17" s="23">
        <v>2</v>
      </c>
      <c r="H17" s="25">
        <v>4</v>
      </c>
      <c r="I17" s="29" t="s">
        <v>35</v>
      </c>
      <c r="J17" s="26">
        <v>1</v>
      </c>
      <c r="K17" s="24">
        <v>1</v>
      </c>
      <c r="L17" s="25">
        <v>3</v>
      </c>
      <c r="M17" s="23">
        <v>2</v>
      </c>
      <c r="N17" s="25">
        <v>5</v>
      </c>
      <c r="O17" s="22">
        <v>3</v>
      </c>
      <c r="P17" s="23">
        <v>3</v>
      </c>
      <c r="Q17" s="24">
        <v>6</v>
      </c>
      <c r="R17" s="22">
        <v>1296</v>
      </c>
      <c r="S17" s="23">
        <v>1294</v>
      </c>
      <c r="T17" s="24">
        <f t="shared" si="0"/>
        <v>2590</v>
      </c>
      <c r="U17" s="22">
        <v>4</v>
      </c>
      <c r="V17" s="27" t="s">
        <v>41</v>
      </c>
      <c r="W17" s="28">
        <v>778</v>
      </c>
    </row>
    <row r="18" spans="1:23" ht="21.75" customHeight="1">
      <c r="A18" s="8">
        <v>12</v>
      </c>
      <c r="B18" s="9" t="s">
        <v>27</v>
      </c>
      <c r="C18" s="22">
        <v>853</v>
      </c>
      <c r="D18" s="23">
        <v>713</v>
      </c>
      <c r="E18" s="24">
        <v>1566</v>
      </c>
      <c r="F18" s="30" t="s">
        <v>35</v>
      </c>
      <c r="G18" s="26">
        <v>1</v>
      </c>
      <c r="H18" s="30">
        <v>1</v>
      </c>
      <c r="I18" s="29" t="s">
        <v>35</v>
      </c>
      <c r="J18" s="26">
        <v>1</v>
      </c>
      <c r="K18" s="24">
        <v>1</v>
      </c>
      <c r="L18" s="25">
        <v>1</v>
      </c>
      <c r="M18" s="23">
        <v>1</v>
      </c>
      <c r="N18" s="25">
        <v>2</v>
      </c>
      <c r="O18" s="29">
        <v>3</v>
      </c>
      <c r="P18" s="26" t="s">
        <v>35</v>
      </c>
      <c r="Q18" s="31">
        <v>3</v>
      </c>
      <c r="R18" s="22">
        <v>851</v>
      </c>
      <c r="S18" s="23">
        <v>714</v>
      </c>
      <c r="T18" s="24">
        <f t="shared" si="0"/>
        <v>1565</v>
      </c>
      <c r="U18" s="22">
        <v>3</v>
      </c>
      <c r="V18" s="27" t="s">
        <v>38</v>
      </c>
      <c r="W18" s="28">
        <v>368</v>
      </c>
    </row>
    <row r="19" spans="1:23" ht="21.75" customHeight="1" thickBot="1">
      <c r="A19" s="10">
        <v>13</v>
      </c>
      <c r="B19" s="11" t="s">
        <v>28</v>
      </c>
      <c r="C19" s="33">
        <v>720</v>
      </c>
      <c r="D19" s="34">
        <v>682</v>
      </c>
      <c r="E19" s="35">
        <v>1402</v>
      </c>
      <c r="F19" s="50" t="s">
        <v>35</v>
      </c>
      <c r="G19" s="37">
        <v>2</v>
      </c>
      <c r="H19" s="36">
        <v>2</v>
      </c>
      <c r="I19" s="38" t="s">
        <v>35</v>
      </c>
      <c r="J19" s="37" t="s">
        <v>35</v>
      </c>
      <c r="K19" s="39" t="s">
        <v>35</v>
      </c>
      <c r="L19" s="36">
        <v>2</v>
      </c>
      <c r="M19" s="37">
        <v>4</v>
      </c>
      <c r="N19" s="36">
        <v>6</v>
      </c>
      <c r="O19" s="33">
        <v>4</v>
      </c>
      <c r="P19" s="34">
        <v>2</v>
      </c>
      <c r="Q19" s="35">
        <v>6</v>
      </c>
      <c r="R19" s="33">
        <v>718</v>
      </c>
      <c r="S19" s="34">
        <v>686</v>
      </c>
      <c r="T19" s="35">
        <f t="shared" si="0"/>
        <v>1404</v>
      </c>
      <c r="U19" s="33">
        <v>4</v>
      </c>
      <c r="V19" s="40" t="s">
        <v>37</v>
      </c>
      <c r="W19" s="41">
        <v>388</v>
      </c>
    </row>
    <row r="20" spans="1:23" ht="21.75" customHeight="1" thickBot="1">
      <c r="A20" s="171" t="s">
        <v>47</v>
      </c>
      <c r="B20" s="172"/>
      <c r="C20" s="42">
        <f>SUM(C7:C19)</f>
        <v>12813</v>
      </c>
      <c r="D20" s="43">
        <f>SUM(D7:D19)</f>
        <v>12551</v>
      </c>
      <c r="E20" s="44">
        <f>SUM(E7:E19)</f>
        <v>25364</v>
      </c>
      <c r="F20" s="45">
        <f t="shared" ref="F20:S20" si="1">SUM(F7:F19)</f>
        <v>12</v>
      </c>
      <c r="G20" s="43">
        <f t="shared" si="1"/>
        <v>16</v>
      </c>
      <c r="H20" s="46">
        <f t="shared" si="1"/>
        <v>28</v>
      </c>
      <c r="I20" s="42">
        <f t="shared" si="1"/>
        <v>10</v>
      </c>
      <c r="J20" s="43">
        <f t="shared" si="1"/>
        <v>8</v>
      </c>
      <c r="K20" s="44">
        <f t="shared" si="1"/>
        <v>18</v>
      </c>
      <c r="L20" s="45">
        <f t="shared" si="1"/>
        <v>47</v>
      </c>
      <c r="M20" s="43">
        <f t="shared" si="1"/>
        <v>40</v>
      </c>
      <c r="N20" s="46">
        <f t="shared" si="1"/>
        <v>87</v>
      </c>
      <c r="O20" s="42">
        <f t="shared" si="1"/>
        <v>45</v>
      </c>
      <c r="P20" s="43">
        <f t="shared" si="1"/>
        <v>35</v>
      </c>
      <c r="Q20" s="44">
        <f t="shared" si="1"/>
        <v>79</v>
      </c>
      <c r="R20" s="42">
        <f t="shared" si="1"/>
        <v>12817</v>
      </c>
      <c r="S20" s="43">
        <f t="shared" si="1"/>
        <v>12564</v>
      </c>
      <c r="T20" s="44">
        <f>SUM(R20:S20)</f>
        <v>25381</v>
      </c>
      <c r="U20" s="42">
        <f>SUM(U7:U19)</f>
        <v>51</v>
      </c>
      <c r="V20" s="48">
        <v>31.094999999999999</v>
      </c>
      <c r="W20" s="47">
        <f>SUM(W7:W19)</f>
        <v>7048</v>
      </c>
    </row>
    <row r="21" spans="1:23" ht="15.75" thickTop="1"/>
    <row r="23" spans="1:23" ht="15.75">
      <c r="R23" s="4" t="s">
        <v>52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32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W5:W6"/>
    <mergeCell ref="O5:O6"/>
    <mergeCell ref="R5:R6"/>
    <mergeCell ref="S5:S6"/>
    <mergeCell ref="T5:T6"/>
    <mergeCell ref="U5:U6"/>
  </mergeCells>
  <pageMargins left="0.25" right="0.25" top="0.75" bottom="0.75" header="0.3" footer="0.3"/>
  <pageSetup paperSize="5" scale="90" orientation="landscape" horizontalDpi="4294967293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W31"/>
  <sheetViews>
    <sheetView workbookViewId="0">
      <selection activeCell="D16" sqref="D16"/>
    </sheetView>
  </sheetViews>
  <sheetFormatPr defaultRowHeight="15"/>
  <cols>
    <col min="1" max="1" width="5.140625" customWidth="1"/>
    <col min="2" max="2" width="16.140625" customWidth="1"/>
    <col min="3" max="5" width="6.85546875" customWidth="1"/>
    <col min="6" max="17" width="5.28515625" customWidth="1"/>
    <col min="18" max="21" width="6.42578125" customWidth="1"/>
    <col min="23" max="23" width="7.5703125" customWidth="1"/>
  </cols>
  <sheetData>
    <row r="1" spans="1:23" ht="18.7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3" ht="18.75">
      <c r="A2" s="201" t="s">
        <v>144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23" ht="15.75" thickBot="1"/>
    <row r="4" spans="1:23" ht="16.5" thickTop="1" thickBot="1">
      <c r="A4" s="184" t="s">
        <v>1</v>
      </c>
      <c r="B4" s="187" t="s">
        <v>2</v>
      </c>
      <c r="C4" s="181" t="s">
        <v>53</v>
      </c>
      <c r="D4" s="183"/>
      <c r="E4" s="182"/>
      <c r="F4" s="183" t="s">
        <v>6</v>
      </c>
      <c r="G4" s="183"/>
      <c r="H4" s="183"/>
      <c r="I4" s="181" t="s">
        <v>29</v>
      </c>
      <c r="J4" s="183"/>
      <c r="K4" s="182"/>
      <c r="L4" s="183" t="s">
        <v>7</v>
      </c>
      <c r="M4" s="183"/>
      <c r="N4" s="183"/>
      <c r="O4" s="181" t="s">
        <v>8</v>
      </c>
      <c r="P4" s="183"/>
      <c r="Q4" s="182"/>
      <c r="R4" s="181" t="s">
        <v>9</v>
      </c>
      <c r="S4" s="183"/>
      <c r="T4" s="182"/>
      <c r="U4" s="181" t="s">
        <v>10</v>
      </c>
      <c r="V4" s="182"/>
      <c r="W4" s="1" t="s">
        <v>14</v>
      </c>
    </row>
    <row r="5" spans="1:23">
      <c r="A5" s="185"/>
      <c r="B5" s="188"/>
      <c r="C5" s="190" t="s">
        <v>3</v>
      </c>
      <c r="D5" s="192" t="s">
        <v>4</v>
      </c>
      <c r="E5" s="194" t="s">
        <v>5</v>
      </c>
      <c r="F5" s="196" t="s">
        <v>3</v>
      </c>
      <c r="G5" s="192" t="s">
        <v>4</v>
      </c>
      <c r="H5" s="196" t="s">
        <v>5</v>
      </c>
      <c r="I5" s="198" t="s">
        <v>3</v>
      </c>
      <c r="J5" s="192" t="s">
        <v>4</v>
      </c>
      <c r="K5" s="202" t="s">
        <v>5</v>
      </c>
      <c r="L5" s="196" t="s">
        <v>3</v>
      </c>
      <c r="M5" s="192" t="s">
        <v>4</v>
      </c>
      <c r="N5" s="196" t="s">
        <v>5</v>
      </c>
      <c r="O5" s="198" t="s">
        <v>3</v>
      </c>
      <c r="P5" s="192" t="s">
        <v>4</v>
      </c>
      <c r="Q5" s="202" t="s">
        <v>5</v>
      </c>
      <c r="R5" s="198" t="s">
        <v>3</v>
      </c>
      <c r="S5" s="192" t="s">
        <v>4</v>
      </c>
      <c r="T5" s="202" t="s">
        <v>5</v>
      </c>
      <c r="U5" s="198" t="s">
        <v>11</v>
      </c>
      <c r="V5" s="2" t="s">
        <v>12</v>
      </c>
      <c r="W5" s="199" t="s">
        <v>15</v>
      </c>
    </row>
    <row r="6" spans="1:23" ht="15.75" thickBot="1">
      <c r="A6" s="186"/>
      <c r="B6" s="189"/>
      <c r="C6" s="191"/>
      <c r="D6" s="193"/>
      <c r="E6" s="195"/>
      <c r="F6" s="197"/>
      <c r="G6" s="193"/>
      <c r="H6" s="197"/>
      <c r="I6" s="191"/>
      <c r="J6" s="193"/>
      <c r="K6" s="195"/>
      <c r="L6" s="197"/>
      <c r="M6" s="193"/>
      <c r="N6" s="197"/>
      <c r="O6" s="191"/>
      <c r="P6" s="193"/>
      <c r="Q6" s="195"/>
      <c r="R6" s="191"/>
      <c r="S6" s="193"/>
      <c r="T6" s="195"/>
      <c r="U6" s="191"/>
      <c r="V6" s="3" t="s">
        <v>13</v>
      </c>
      <c r="W6" s="200"/>
    </row>
    <row r="7" spans="1:23" ht="15.75" thickTop="1">
      <c r="A7" s="76">
        <v>1</v>
      </c>
      <c r="B7" s="77" t="s">
        <v>16</v>
      </c>
      <c r="C7" s="78">
        <v>1617</v>
      </c>
      <c r="D7" s="79">
        <v>1702</v>
      </c>
      <c r="E7" s="80">
        <f t="shared" ref="E7:E19" si="0">SUM(C7:D7)</f>
        <v>3319</v>
      </c>
      <c r="F7" s="81">
        <v>6</v>
      </c>
      <c r="G7" s="82">
        <v>12</v>
      </c>
      <c r="H7" s="83">
        <v>18</v>
      </c>
      <c r="I7" s="84" t="s">
        <v>35</v>
      </c>
      <c r="J7" s="82">
        <v>1</v>
      </c>
      <c r="K7" s="85">
        <v>1</v>
      </c>
      <c r="L7" s="81">
        <v>4</v>
      </c>
      <c r="M7" s="82">
        <v>5</v>
      </c>
      <c r="N7" s="81">
        <v>9</v>
      </c>
      <c r="O7" s="84">
        <v>9</v>
      </c>
      <c r="P7" s="82">
        <v>9</v>
      </c>
      <c r="Q7" s="85">
        <v>18</v>
      </c>
      <c r="R7" s="78">
        <v>1618</v>
      </c>
      <c r="S7" s="79">
        <v>1709</v>
      </c>
      <c r="T7" s="80">
        <f t="shared" ref="T7:T20" si="1">SUM(R7:S7)</f>
        <v>3327</v>
      </c>
      <c r="U7" s="78">
        <v>4</v>
      </c>
      <c r="V7" s="86" t="s">
        <v>46</v>
      </c>
      <c r="W7" s="87">
        <v>841</v>
      </c>
    </row>
    <row r="8" spans="1:23">
      <c r="A8" s="88">
        <v>2</v>
      </c>
      <c r="B8" s="89" t="s">
        <v>17</v>
      </c>
      <c r="C8" s="90">
        <v>1546</v>
      </c>
      <c r="D8" s="91">
        <v>1564</v>
      </c>
      <c r="E8" s="92">
        <f t="shared" si="0"/>
        <v>3110</v>
      </c>
      <c r="F8" s="96" t="s">
        <v>35</v>
      </c>
      <c r="G8" s="97">
        <v>4</v>
      </c>
      <c r="H8" s="93">
        <v>4</v>
      </c>
      <c r="I8" s="94">
        <v>1</v>
      </c>
      <c r="J8" s="97">
        <v>2</v>
      </c>
      <c r="K8" s="95">
        <v>3</v>
      </c>
      <c r="L8" s="96">
        <v>2</v>
      </c>
      <c r="M8" s="97">
        <v>4</v>
      </c>
      <c r="N8" s="96">
        <v>6</v>
      </c>
      <c r="O8" s="94" t="s">
        <v>35</v>
      </c>
      <c r="P8" s="97" t="s">
        <v>35</v>
      </c>
      <c r="Q8" s="95" t="s">
        <v>35</v>
      </c>
      <c r="R8" s="90">
        <v>1547</v>
      </c>
      <c r="S8" s="91">
        <v>1570</v>
      </c>
      <c r="T8" s="92">
        <f t="shared" si="1"/>
        <v>3117</v>
      </c>
      <c r="U8" s="90">
        <v>5</v>
      </c>
      <c r="V8" s="98" t="s">
        <v>49</v>
      </c>
      <c r="W8" s="99">
        <v>1011</v>
      </c>
    </row>
    <row r="9" spans="1:23">
      <c r="A9" s="88">
        <v>3</v>
      </c>
      <c r="B9" s="89" t="s">
        <v>18</v>
      </c>
      <c r="C9" s="90">
        <v>1430</v>
      </c>
      <c r="D9" s="91">
        <v>1386</v>
      </c>
      <c r="E9" s="92">
        <f t="shared" si="0"/>
        <v>2816</v>
      </c>
      <c r="F9" s="96">
        <v>2</v>
      </c>
      <c r="G9" s="97">
        <v>1</v>
      </c>
      <c r="H9" s="96">
        <v>3</v>
      </c>
      <c r="I9" s="94" t="s">
        <v>35</v>
      </c>
      <c r="J9" s="97">
        <v>3</v>
      </c>
      <c r="K9" s="95">
        <v>3</v>
      </c>
      <c r="L9" s="96">
        <v>2</v>
      </c>
      <c r="M9" s="97" t="s">
        <v>35</v>
      </c>
      <c r="N9" s="96">
        <v>2</v>
      </c>
      <c r="O9" s="94">
        <v>2</v>
      </c>
      <c r="P9" s="97">
        <v>4</v>
      </c>
      <c r="Q9" s="95">
        <v>6</v>
      </c>
      <c r="R9" s="90">
        <v>1432</v>
      </c>
      <c r="S9" s="91">
        <v>1380</v>
      </c>
      <c r="T9" s="92">
        <f t="shared" si="1"/>
        <v>2812</v>
      </c>
      <c r="U9" s="90">
        <v>4</v>
      </c>
      <c r="V9" s="98" t="s">
        <v>41</v>
      </c>
      <c r="W9" s="99">
        <v>899</v>
      </c>
    </row>
    <row r="10" spans="1:23">
      <c r="A10" s="88">
        <v>4</v>
      </c>
      <c r="B10" s="89" t="s">
        <v>19</v>
      </c>
      <c r="C10" s="90">
        <v>718</v>
      </c>
      <c r="D10" s="91">
        <v>782</v>
      </c>
      <c r="E10" s="92">
        <f t="shared" si="0"/>
        <v>1500</v>
      </c>
      <c r="F10" s="96" t="s">
        <v>35</v>
      </c>
      <c r="G10" s="97" t="s">
        <v>35</v>
      </c>
      <c r="H10" s="96" t="s">
        <v>35</v>
      </c>
      <c r="I10" s="94" t="s">
        <v>35</v>
      </c>
      <c r="J10" s="97" t="s">
        <v>35</v>
      </c>
      <c r="K10" s="95" t="s">
        <v>35</v>
      </c>
      <c r="L10" s="96">
        <v>9</v>
      </c>
      <c r="M10" s="97">
        <v>6</v>
      </c>
      <c r="N10" s="96">
        <v>15</v>
      </c>
      <c r="O10" s="94">
        <v>2</v>
      </c>
      <c r="P10" s="97">
        <v>2</v>
      </c>
      <c r="Q10" s="95">
        <v>4</v>
      </c>
      <c r="R10" s="90">
        <v>725</v>
      </c>
      <c r="S10" s="91">
        <v>786</v>
      </c>
      <c r="T10" s="92">
        <f t="shared" si="1"/>
        <v>1511</v>
      </c>
      <c r="U10" s="90">
        <v>3</v>
      </c>
      <c r="V10" s="98" t="s">
        <v>36</v>
      </c>
      <c r="W10" s="99">
        <v>551</v>
      </c>
    </row>
    <row r="11" spans="1:23">
      <c r="A11" s="126">
        <v>5</v>
      </c>
      <c r="B11" s="127" t="s">
        <v>20</v>
      </c>
      <c r="C11" s="128">
        <v>1074</v>
      </c>
      <c r="D11" s="129">
        <v>1046</v>
      </c>
      <c r="E11" s="130">
        <f t="shared" si="0"/>
        <v>2120</v>
      </c>
      <c r="F11" s="96" t="s">
        <v>35</v>
      </c>
      <c r="G11" s="97" t="s">
        <v>35</v>
      </c>
      <c r="H11" s="96" t="s">
        <v>35</v>
      </c>
      <c r="I11" s="108" t="s">
        <v>35</v>
      </c>
      <c r="J11" s="96">
        <v>1</v>
      </c>
      <c r="K11" s="109">
        <v>1</v>
      </c>
      <c r="L11" s="94">
        <v>3</v>
      </c>
      <c r="M11" s="97">
        <v>8</v>
      </c>
      <c r="N11" s="109">
        <v>11</v>
      </c>
      <c r="O11" s="108">
        <v>2</v>
      </c>
      <c r="P11" s="97">
        <v>4</v>
      </c>
      <c r="Q11" s="96">
        <v>6</v>
      </c>
      <c r="R11" s="128">
        <v>1075</v>
      </c>
      <c r="S11" s="129">
        <v>1049</v>
      </c>
      <c r="T11" s="130">
        <f t="shared" si="1"/>
        <v>2124</v>
      </c>
      <c r="U11" s="128">
        <v>4</v>
      </c>
      <c r="V11" s="135" t="s">
        <v>44</v>
      </c>
      <c r="W11" s="136">
        <v>592</v>
      </c>
    </row>
    <row r="12" spans="1:23">
      <c r="A12" s="88">
        <v>6</v>
      </c>
      <c r="B12" s="89" t="s">
        <v>21</v>
      </c>
      <c r="C12" s="90">
        <v>854</v>
      </c>
      <c r="D12" s="91">
        <v>773</v>
      </c>
      <c r="E12" s="92">
        <f t="shared" si="0"/>
        <v>1627</v>
      </c>
      <c r="F12" s="96">
        <v>1</v>
      </c>
      <c r="G12" s="97" t="s">
        <v>35</v>
      </c>
      <c r="H12" s="96">
        <v>1</v>
      </c>
      <c r="I12" s="94" t="s">
        <v>35</v>
      </c>
      <c r="J12" s="97" t="s">
        <v>35</v>
      </c>
      <c r="K12" s="95" t="s">
        <v>35</v>
      </c>
      <c r="L12" s="96" t="s">
        <v>35</v>
      </c>
      <c r="M12" s="97" t="s">
        <v>35</v>
      </c>
      <c r="N12" s="96" t="s">
        <v>35</v>
      </c>
      <c r="O12" s="94">
        <v>2</v>
      </c>
      <c r="P12" s="97" t="s">
        <v>35</v>
      </c>
      <c r="Q12" s="95">
        <v>2</v>
      </c>
      <c r="R12" s="90">
        <v>853</v>
      </c>
      <c r="S12" s="91">
        <v>773</v>
      </c>
      <c r="T12" s="92">
        <f t="shared" si="1"/>
        <v>1626</v>
      </c>
      <c r="U12" s="90">
        <v>4</v>
      </c>
      <c r="V12" s="98" t="s">
        <v>40</v>
      </c>
      <c r="W12" s="99">
        <v>440</v>
      </c>
    </row>
    <row r="13" spans="1:23">
      <c r="A13" s="88">
        <v>7</v>
      </c>
      <c r="B13" s="89" t="s">
        <v>22</v>
      </c>
      <c r="C13" s="107">
        <v>562</v>
      </c>
      <c r="D13" s="97">
        <v>534</v>
      </c>
      <c r="E13" s="96">
        <f t="shared" si="0"/>
        <v>1096</v>
      </c>
      <c r="F13" s="108" t="s">
        <v>35</v>
      </c>
      <c r="G13" s="97" t="s">
        <v>35</v>
      </c>
      <c r="H13" s="109" t="s">
        <v>35</v>
      </c>
      <c r="I13" s="108" t="s">
        <v>35</v>
      </c>
      <c r="J13" s="97" t="s">
        <v>35</v>
      </c>
      <c r="K13" s="110" t="s">
        <v>35</v>
      </c>
      <c r="L13" s="107">
        <v>1</v>
      </c>
      <c r="M13" s="97" t="s">
        <v>35</v>
      </c>
      <c r="N13" s="109">
        <v>1</v>
      </c>
      <c r="O13" s="108">
        <v>1</v>
      </c>
      <c r="P13" s="97">
        <v>1</v>
      </c>
      <c r="Q13" s="110">
        <v>2</v>
      </c>
      <c r="R13" s="107">
        <v>562</v>
      </c>
      <c r="S13" s="97">
        <v>533</v>
      </c>
      <c r="T13" s="96">
        <f t="shared" si="1"/>
        <v>1095</v>
      </c>
      <c r="U13" s="90">
        <v>4</v>
      </c>
      <c r="V13" s="98" t="s">
        <v>45</v>
      </c>
      <c r="W13" s="99">
        <v>312</v>
      </c>
    </row>
    <row r="14" spans="1:23">
      <c r="A14" s="88">
        <v>8</v>
      </c>
      <c r="B14" s="89" t="s">
        <v>23</v>
      </c>
      <c r="C14" s="94">
        <v>409</v>
      </c>
      <c r="D14" s="97">
        <v>396</v>
      </c>
      <c r="E14" s="95">
        <f t="shared" si="0"/>
        <v>805</v>
      </c>
      <c r="F14" s="96" t="s">
        <v>35</v>
      </c>
      <c r="G14" s="97" t="s">
        <v>35</v>
      </c>
      <c r="H14" s="96" t="s">
        <v>35</v>
      </c>
      <c r="I14" s="94">
        <v>1</v>
      </c>
      <c r="J14" s="97" t="s">
        <v>35</v>
      </c>
      <c r="K14" s="95">
        <v>1</v>
      </c>
      <c r="L14" s="96">
        <v>1</v>
      </c>
      <c r="M14" s="97" t="s">
        <v>35</v>
      </c>
      <c r="N14" s="96">
        <v>1</v>
      </c>
      <c r="O14" s="94">
        <v>1</v>
      </c>
      <c r="P14" s="97" t="s">
        <v>35</v>
      </c>
      <c r="Q14" s="95">
        <v>1</v>
      </c>
      <c r="R14" s="94">
        <v>408</v>
      </c>
      <c r="S14" s="97">
        <v>396</v>
      </c>
      <c r="T14" s="95">
        <f t="shared" si="1"/>
        <v>804</v>
      </c>
      <c r="U14" s="90">
        <v>3</v>
      </c>
      <c r="V14" s="98" t="s">
        <v>42</v>
      </c>
      <c r="W14" s="99">
        <v>252</v>
      </c>
    </row>
    <row r="15" spans="1:23">
      <c r="A15" s="88">
        <v>9</v>
      </c>
      <c r="B15" s="89" t="s">
        <v>24</v>
      </c>
      <c r="C15" s="90">
        <v>497</v>
      </c>
      <c r="D15" s="91">
        <v>423</v>
      </c>
      <c r="E15" s="92">
        <f t="shared" si="0"/>
        <v>920</v>
      </c>
      <c r="F15" s="96">
        <v>1</v>
      </c>
      <c r="G15" s="97">
        <v>1</v>
      </c>
      <c r="H15" s="110">
        <v>2</v>
      </c>
      <c r="I15" s="96" t="s">
        <v>35</v>
      </c>
      <c r="J15" s="97" t="s">
        <v>35</v>
      </c>
      <c r="K15" s="110" t="s">
        <v>35</v>
      </c>
      <c r="L15" s="96">
        <v>2</v>
      </c>
      <c r="M15" s="97">
        <v>2</v>
      </c>
      <c r="N15" s="110">
        <v>4</v>
      </c>
      <c r="O15" s="96" t="s">
        <v>35</v>
      </c>
      <c r="P15" s="97" t="s">
        <v>35</v>
      </c>
      <c r="Q15" s="110" t="s">
        <v>35</v>
      </c>
      <c r="R15" s="90">
        <v>500</v>
      </c>
      <c r="S15" s="91">
        <v>426</v>
      </c>
      <c r="T15" s="92">
        <f t="shared" si="1"/>
        <v>926</v>
      </c>
      <c r="U15" s="90">
        <v>6</v>
      </c>
      <c r="V15" s="98" t="s">
        <v>39</v>
      </c>
      <c r="W15" s="99">
        <v>293</v>
      </c>
    </row>
    <row r="16" spans="1:23">
      <c r="A16" s="88">
        <v>10</v>
      </c>
      <c r="B16" s="89" t="s">
        <v>25</v>
      </c>
      <c r="C16" s="90">
        <v>1453</v>
      </c>
      <c r="D16" s="91">
        <v>1508</v>
      </c>
      <c r="E16" s="92">
        <f t="shared" si="0"/>
        <v>2961</v>
      </c>
      <c r="F16" s="96">
        <v>2</v>
      </c>
      <c r="G16" s="97">
        <v>4</v>
      </c>
      <c r="H16" s="96">
        <v>5</v>
      </c>
      <c r="I16" s="94" t="s">
        <v>35</v>
      </c>
      <c r="J16" s="97">
        <v>1</v>
      </c>
      <c r="K16" s="95">
        <v>1</v>
      </c>
      <c r="L16" s="96">
        <v>6</v>
      </c>
      <c r="M16" s="97">
        <v>11</v>
      </c>
      <c r="N16" s="93">
        <v>17</v>
      </c>
      <c r="O16" s="94">
        <v>7</v>
      </c>
      <c r="P16" s="97">
        <v>7</v>
      </c>
      <c r="Q16" s="95">
        <v>14</v>
      </c>
      <c r="R16" s="90">
        <v>1455</v>
      </c>
      <c r="S16" s="91">
        <v>1514</v>
      </c>
      <c r="T16" s="92">
        <f t="shared" si="1"/>
        <v>2969</v>
      </c>
      <c r="U16" s="90">
        <v>3</v>
      </c>
      <c r="V16" s="98" t="s">
        <v>43</v>
      </c>
      <c r="W16" s="99">
        <v>771</v>
      </c>
    </row>
    <row r="17" spans="1:23">
      <c r="A17" s="88">
        <v>11</v>
      </c>
      <c r="B17" s="89" t="s">
        <v>26</v>
      </c>
      <c r="C17" s="90">
        <v>1359</v>
      </c>
      <c r="D17" s="91">
        <v>1337</v>
      </c>
      <c r="E17" s="92">
        <f t="shared" si="0"/>
        <v>2696</v>
      </c>
      <c r="F17" s="96">
        <v>2</v>
      </c>
      <c r="G17" s="97" t="s">
        <v>35</v>
      </c>
      <c r="H17" s="96">
        <v>2</v>
      </c>
      <c r="I17" s="94" t="s">
        <v>35</v>
      </c>
      <c r="J17" s="97" t="s">
        <v>35</v>
      </c>
      <c r="K17" s="95" t="s">
        <v>35</v>
      </c>
      <c r="L17" s="96">
        <v>7</v>
      </c>
      <c r="M17" s="97">
        <v>6</v>
      </c>
      <c r="N17" s="96">
        <v>13</v>
      </c>
      <c r="O17" s="94">
        <v>1</v>
      </c>
      <c r="P17" s="97">
        <v>7</v>
      </c>
      <c r="Q17" s="95">
        <v>8</v>
      </c>
      <c r="R17" s="90">
        <v>1367</v>
      </c>
      <c r="S17" s="91">
        <v>1336</v>
      </c>
      <c r="T17" s="92">
        <f t="shared" si="1"/>
        <v>2703</v>
      </c>
      <c r="U17" s="90">
        <v>4</v>
      </c>
      <c r="V17" s="98" t="s">
        <v>41</v>
      </c>
      <c r="W17" s="99">
        <v>819</v>
      </c>
    </row>
    <row r="18" spans="1:23">
      <c r="A18" s="88">
        <v>12</v>
      </c>
      <c r="B18" s="89" t="s">
        <v>27</v>
      </c>
      <c r="C18" s="90">
        <v>857</v>
      </c>
      <c r="D18" s="91">
        <v>728</v>
      </c>
      <c r="E18" s="92">
        <f t="shared" si="0"/>
        <v>1585</v>
      </c>
      <c r="F18" s="94">
        <v>1</v>
      </c>
      <c r="G18" s="97">
        <v>1</v>
      </c>
      <c r="H18" s="96">
        <v>2</v>
      </c>
      <c r="I18" s="94" t="s">
        <v>35</v>
      </c>
      <c r="J18" s="97" t="s">
        <v>35</v>
      </c>
      <c r="K18" s="95" t="s">
        <v>35</v>
      </c>
      <c r="L18" s="96">
        <v>6</v>
      </c>
      <c r="M18" s="97">
        <v>3</v>
      </c>
      <c r="N18" s="96">
        <v>9</v>
      </c>
      <c r="O18" s="94">
        <v>1</v>
      </c>
      <c r="P18" s="97">
        <v>1</v>
      </c>
      <c r="Q18" s="95">
        <v>2</v>
      </c>
      <c r="R18" s="90">
        <v>863</v>
      </c>
      <c r="S18" s="91">
        <v>731</v>
      </c>
      <c r="T18" s="92">
        <f t="shared" si="1"/>
        <v>1594</v>
      </c>
      <c r="U18" s="90">
        <v>3</v>
      </c>
      <c r="V18" s="98" t="s">
        <v>38</v>
      </c>
      <c r="W18" s="99">
        <v>424</v>
      </c>
    </row>
    <row r="19" spans="1:23" ht="15.75" thickBot="1">
      <c r="A19" s="111">
        <v>13</v>
      </c>
      <c r="B19" s="112" t="s">
        <v>28</v>
      </c>
      <c r="C19" s="142">
        <v>739</v>
      </c>
      <c r="D19" s="143">
        <v>703</v>
      </c>
      <c r="E19" s="144">
        <f t="shared" si="0"/>
        <v>1442</v>
      </c>
      <c r="F19" s="138">
        <v>1</v>
      </c>
      <c r="G19" s="139">
        <v>1</v>
      </c>
      <c r="H19" s="138">
        <v>2</v>
      </c>
      <c r="I19" s="140" t="s">
        <v>35</v>
      </c>
      <c r="J19" s="139">
        <v>1</v>
      </c>
      <c r="K19" s="141">
        <v>1</v>
      </c>
      <c r="L19" s="138">
        <v>5</v>
      </c>
      <c r="M19" s="139">
        <v>7</v>
      </c>
      <c r="N19" s="138">
        <v>12</v>
      </c>
      <c r="O19" s="140">
        <v>2</v>
      </c>
      <c r="P19" s="139">
        <v>1</v>
      </c>
      <c r="Q19" s="141">
        <v>3</v>
      </c>
      <c r="R19" s="142">
        <v>743</v>
      </c>
      <c r="S19" s="143">
        <v>709</v>
      </c>
      <c r="T19" s="144">
        <f t="shared" si="1"/>
        <v>1452</v>
      </c>
      <c r="U19" s="113">
        <v>4</v>
      </c>
      <c r="V19" s="120" t="s">
        <v>37</v>
      </c>
      <c r="W19" s="121">
        <v>427</v>
      </c>
    </row>
    <row r="20" spans="1:23" ht="15.75" thickBot="1">
      <c r="A20" s="171" t="s">
        <v>47</v>
      </c>
      <c r="B20" s="172"/>
      <c r="C20" s="42">
        <f>SUM(C7:C19)</f>
        <v>13115</v>
      </c>
      <c r="D20" s="43">
        <f t="shared" ref="D20:S20" si="2">SUM(D7:D19)</f>
        <v>12882</v>
      </c>
      <c r="E20" s="44">
        <f t="shared" si="2"/>
        <v>25997</v>
      </c>
      <c r="F20" s="45">
        <f t="shared" si="2"/>
        <v>16</v>
      </c>
      <c r="G20" s="43">
        <f t="shared" si="2"/>
        <v>24</v>
      </c>
      <c r="H20" s="46">
        <f t="shared" si="2"/>
        <v>39</v>
      </c>
      <c r="I20" s="42">
        <f t="shared" si="2"/>
        <v>2</v>
      </c>
      <c r="J20" s="43">
        <f t="shared" si="2"/>
        <v>9</v>
      </c>
      <c r="K20" s="44">
        <f t="shared" si="2"/>
        <v>11</v>
      </c>
      <c r="L20" s="45">
        <f t="shared" si="2"/>
        <v>48</v>
      </c>
      <c r="M20" s="43">
        <f t="shared" si="2"/>
        <v>52</v>
      </c>
      <c r="N20" s="46">
        <f t="shared" si="2"/>
        <v>100</v>
      </c>
      <c r="O20" s="42">
        <f t="shared" si="2"/>
        <v>30</v>
      </c>
      <c r="P20" s="43">
        <f t="shared" si="2"/>
        <v>36</v>
      </c>
      <c r="Q20" s="44">
        <f t="shared" si="2"/>
        <v>66</v>
      </c>
      <c r="R20" s="42">
        <f t="shared" si="2"/>
        <v>13148</v>
      </c>
      <c r="S20" s="43">
        <f t="shared" si="2"/>
        <v>12912</v>
      </c>
      <c r="T20" s="44">
        <f t="shared" si="1"/>
        <v>26060</v>
      </c>
      <c r="U20" s="42">
        <f>SUM(U7:U19)</f>
        <v>51</v>
      </c>
      <c r="V20" s="48">
        <v>31.094999999999999</v>
      </c>
      <c r="W20" s="47">
        <f>SUM(W7:W19)</f>
        <v>7632</v>
      </c>
    </row>
    <row r="21" spans="1:23" ht="15.75" thickTop="1">
      <c r="C21" s="63"/>
      <c r="D21" s="63"/>
      <c r="E21" s="63"/>
    </row>
    <row r="22" spans="1:23" ht="15.75">
      <c r="R22" s="4"/>
      <c r="S22" s="4"/>
      <c r="T22" s="4"/>
      <c r="U22" s="4"/>
    </row>
    <row r="23" spans="1:23" ht="15.75">
      <c r="R23" s="4" t="s">
        <v>143</v>
      </c>
      <c r="S23" s="4"/>
      <c r="T23" s="4"/>
      <c r="U23" s="4"/>
    </row>
    <row r="24" spans="1:23" ht="15.75">
      <c r="Q24" t="s">
        <v>148</v>
      </c>
      <c r="R24" s="4" t="s">
        <v>147</v>
      </c>
      <c r="S24" s="4"/>
      <c r="T24" s="4"/>
      <c r="U24" s="4"/>
    </row>
    <row r="25" spans="1:23">
      <c r="R25" t="s">
        <v>145</v>
      </c>
    </row>
    <row r="28" spans="1:23" ht="15.75">
      <c r="R28" s="137"/>
      <c r="S28" s="5"/>
      <c r="T28" s="5"/>
      <c r="U28" s="5"/>
      <c r="V28" s="4"/>
    </row>
    <row r="29" spans="1:23" ht="15.75">
      <c r="R29" s="137" t="s">
        <v>134</v>
      </c>
      <c r="S29" s="5"/>
      <c r="T29" s="5"/>
      <c r="U29" s="5"/>
      <c r="V29" s="4"/>
    </row>
    <row r="30" spans="1:23" ht="15.75">
      <c r="R30" s="4" t="s">
        <v>136</v>
      </c>
      <c r="S30" s="4"/>
      <c r="T30" s="4"/>
      <c r="U30" s="4"/>
      <c r="V30" s="4"/>
    </row>
    <row r="31" spans="1:23" ht="15.75">
      <c r="R31" s="4" t="s">
        <v>146</v>
      </c>
      <c r="S31" s="4"/>
      <c r="T31" s="4"/>
      <c r="U31" s="4"/>
      <c r="V31" s="4"/>
    </row>
  </sheetData>
  <mergeCells count="32"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W5:W6"/>
    <mergeCell ref="O5:O6"/>
    <mergeCell ref="R5:R6"/>
    <mergeCell ref="S5:S6"/>
    <mergeCell ref="T5:T6"/>
    <mergeCell ref="U5:U6"/>
  </mergeCells>
  <pageMargins left="0.7" right="0.7" top="0.75" bottom="0.75" header="0.3" footer="0.3"/>
  <pageSetup paperSize="5" orientation="landscape" horizontalDpi="0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activeCell="M25" sqref="M25"/>
    </sheetView>
  </sheetViews>
  <sheetFormatPr defaultRowHeight="15"/>
  <cols>
    <col min="1" max="1" width="4.5703125" customWidth="1"/>
    <col min="2" max="2" width="16" customWidth="1"/>
    <col min="3" max="5" width="7.140625" customWidth="1"/>
    <col min="6" max="17" width="5.5703125" customWidth="1"/>
    <col min="18" max="20" width="6.7109375" customWidth="1"/>
    <col min="21" max="21" width="5.140625" customWidth="1"/>
    <col min="23" max="23" width="6.140625" customWidth="1"/>
  </cols>
  <sheetData>
    <row r="1" spans="1:23" ht="18.7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3" ht="18.75">
      <c r="A2" s="201" t="s">
        <v>149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23" ht="15.75" thickBot="1"/>
    <row r="4" spans="1:23" ht="16.5" thickTop="1" thickBot="1">
      <c r="A4" s="184" t="s">
        <v>1</v>
      </c>
      <c r="B4" s="187" t="s">
        <v>2</v>
      </c>
      <c r="C4" s="181" t="s">
        <v>53</v>
      </c>
      <c r="D4" s="183"/>
      <c r="E4" s="182"/>
      <c r="F4" s="183" t="s">
        <v>6</v>
      </c>
      <c r="G4" s="183"/>
      <c r="H4" s="183"/>
      <c r="I4" s="181" t="s">
        <v>29</v>
      </c>
      <c r="J4" s="183"/>
      <c r="K4" s="182"/>
      <c r="L4" s="183" t="s">
        <v>7</v>
      </c>
      <c r="M4" s="183"/>
      <c r="N4" s="183"/>
      <c r="O4" s="181" t="s">
        <v>8</v>
      </c>
      <c r="P4" s="183"/>
      <c r="Q4" s="182"/>
      <c r="R4" s="181" t="s">
        <v>9</v>
      </c>
      <c r="S4" s="183"/>
      <c r="T4" s="182"/>
      <c r="U4" s="181" t="s">
        <v>10</v>
      </c>
      <c r="V4" s="182"/>
      <c r="W4" s="1" t="s">
        <v>14</v>
      </c>
    </row>
    <row r="5" spans="1:23">
      <c r="A5" s="185"/>
      <c r="B5" s="188"/>
      <c r="C5" s="190" t="s">
        <v>3</v>
      </c>
      <c r="D5" s="192" t="s">
        <v>4</v>
      </c>
      <c r="E5" s="194" t="s">
        <v>5</v>
      </c>
      <c r="F5" s="196" t="s">
        <v>3</v>
      </c>
      <c r="G5" s="192" t="s">
        <v>4</v>
      </c>
      <c r="H5" s="196" t="s">
        <v>5</v>
      </c>
      <c r="I5" s="198" t="s">
        <v>3</v>
      </c>
      <c r="J5" s="192" t="s">
        <v>4</v>
      </c>
      <c r="K5" s="202" t="s">
        <v>5</v>
      </c>
      <c r="L5" s="196" t="s">
        <v>3</v>
      </c>
      <c r="M5" s="192" t="s">
        <v>4</v>
      </c>
      <c r="N5" s="196" t="s">
        <v>5</v>
      </c>
      <c r="O5" s="198" t="s">
        <v>3</v>
      </c>
      <c r="P5" s="192" t="s">
        <v>4</v>
      </c>
      <c r="Q5" s="202" t="s">
        <v>5</v>
      </c>
      <c r="R5" s="198" t="s">
        <v>3</v>
      </c>
      <c r="S5" s="192" t="s">
        <v>4</v>
      </c>
      <c r="T5" s="202" t="s">
        <v>5</v>
      </c>
      <c r="U5" s="198" t="s">
        <v>11</v>
      </c>
      <c r="V5" s="2" t="s">
        <v>12</v>
      </c>
      <c r="W5" s="199" t="s">
        <v>15</v>
      </c>
    </row>
    <row r="6" spans="1:23" ht="15.75" thickBot="1">
      <c r="A6" s="186"/>
      <c r="B6" s="189"/>
      <c r="C6" s="191"/>
      <c r="D6" s="193"/>
      <c r="E6" s="195"/>
      <c r="F6" s="197"/>
      <c r="G6" s="193"/>
      <c r="H6" s="197"/>
      <c r="I6" s="191"/>
      <c r="J6" s="193"/>
      <c r="K6" s="195"/>
      <c r="L6" s="197"/>
      <c r="M6" s="193"/>
      <c r="N6" s="197"/>
      <c r="O6" s="191"/>
      <c r="P6" s="193"/>
      <c r="Q6" s="195"/>
      <c r="R6" s="191"/>
      <c r="S6" s="193"/>
      <c r="T6" s="195"/>
      <c r="U6" s="191"/>
      <c r="V6" s="3" t="s">
        <v>13</v>
      </c>
      <c r="W6" s="200"/>
    </row>
    <row r="7" spans="1:23" ht="15.75" thickTop="1">
      <c r="A7" s="76">
        <v>1</v>
      </c>
      <c r="B7" s="77" t="s">
        <v>16</v>
      </c>
      <c r="C7" s="78">
        <v>1618</v>
      </c>
      <c r="D7" s="79">
        <v>1709</v>
      </c>
      <c r="E7" s="80">
        <f t="shared" ref="E7:E20" si="0">SUM(C7:D7)</f>
        <v>3327</v>
      </c>
      <c r="F7" s="81">
        <v>6</v>
      </c>
      <c r="G7" s="82">
        <v>3</v>
      </c>
      <c r="H7" s="83">
        <v>9</v>
      </c>
      <c r="I7" s="84" t="s">
        <v>35</v>
      </c>
      <c r="J7" s="82" t="s">
        <v>35</v>
      </c>
      <c r="K7" s="85" t="s">
        <v>35</v>
      </c>
      <c r="L7" s="81">
        <v>3</v>
      </c>
      <c r="M7" s="82">
        <v>1</v>
      </c>
      <c r="N7" s="81">
        <v>4</v>
      </c>
      <c r="O7" s="84">
        <v>9</v>
      </c>
      <c r="P7" s="82">
        <v>15</v>
      </c>
      <c r="Q7" s="85">
        <v>24</v>
      </c>
      <c r="R7" s="78">
        <v>1618</v>
      </c>
      <c r="S7" s="79">
        <v>1698</v>
      </c>
      <c r="T7" s="80">
        <f t="shared" ref="T7:T20" si="1">SUM(R7:S7)</f>
        <v>3316</v>
      </c>
      <c r="U7" s="78">
        <v>4</v>
      </c>
      <c r="V7" s="86" t="s">
        <v>46</v>
      </c>
      <c r="W7" s="87">
        <v>837</v>
      </c>
    </row>
    <row r="8" spans="1:23">
      <c r="A8" s="88">
        <v>2</v>
      </c>
      <c r="B8" s="89" t="s">
        <v>17</v>
      </c>
      <c r="C8" s="90">
        <v>1547</v>
      </c>
      <c r="D8" s="91">
        <v>1570</v>
      </c>
      <c r="E8" s="92">
        <f t="shared" si="0"/>
        <v>3117</v>
      </c>
      <c r="F8" s="96" t="s">
        <v>35</v>
      </c>
      <c r="G8" s="97">
        <v>2</v>
      </c>
      <c r="H8" s="93">
        <v>2</v>
      </c>
      <c r="I8" s="94">
        <v>1</v>
      </c>
      <c r="J8" s="97" t="s">
        <v>35</v>
      </c>
      <c r="K8" s="95">
        <v>1</v>
      </c>
      <c r="L8" s="96">
        <v>3</v>
      </c>
      <c r="M8" s="97">
        <v>2</v>
      </c>
      <c r="N8" s="96">
        <v>5</v>
      </c>
      <c r="O8" s="94">
        <v>1</v>
      </c>
      <c r="P8" s="97">
        <v>2</v>
      </c>
      <c r="Q8" s="95">
        <v>3</v>
      </c>
      <c r="R8" s="90">
        <v>1548</v>
      </c>
      <c r="S8" s="91">
        <v>1572</v>
      </c>
      <c r="T8" s="92">
        <f t="shared" si="1"/>
        <v>3120</v>
      </c>
      <c r="U8" s="90">
        <v>5</v>
      </c>
      <c r="V8" s="98" t="s">
        <v>49</v>
      </c>
      <c r="W8" s="99">
        <v>1013</v>
      </c>
    </row>
    <row r="9" spans="1:23">
      <c r="A9" s="88">
        <v>3</v>
      </c>
      <c r="B9" s="89" t="s">
        <v>18</v>
      </c>
      <c r="C9" s="90">
        <v>1432</v>
      </c>
      <c r="D9" s="91">
        <v>1380</v>
      </c>
      <c r="E9" s="92">
        <f t="shared" si="0"/>
        <v>2812</v>
      </c>
      <c r="F9" s="96">
        <v>3</v>
      </c>
      <c r="G9" s="97">
        <v>2</v>
      </c>
      <c r="H9" s="96">
        <v>5</v>
      </c>
      <c r="I9" s="94" t="s">
        <v>35</v>
      </c>
      <c r="J9" s="97" t="s">
        <v>35</v>
      </c>
      <c r="K9" s="95" t="s">
        <v>35</v>
      </c>
      <c r="L9" s="96">
        <v>3</v>
      </c>
      <c r="M9" s="97">
        <v>2</v>
      </c>
      <c r="N9" s="96">
        <v>5</v>
      </c>
      <c r="O9" s="94">
        <v>3</v>
      </c>
      <c r="P9" s="97">
        <v>2</v>
      </c>
      <c r="Q9" s="95">
        <v>5</v>
      </c>
      <c r="R9" s="90">
        <v>1435</v>
      </c>
      <c r="S9" s="91">
        <v>1382</v>
      </c>
      <c r="T9" s="92">
        <f t="shared" si="1"/>
        <v>2817</v>
      </c>
      <c r="U9" s="90">
        <v>4</v>
      </c>
      <c r="V9" s="98" t="s">
        <v>41</v>
      </c>
      <c r="W9" s="99">
        <v>901</v>
      </c>
    </row>
    <row r="10" spans="1:23">
      <c r="A10" s="88">
        <v>4</v>
      </c>
      <c r="B10" s="89" t="s">
        <v>19</v>
      </c>
      <c r="C10" s="90">
        <v>725</v>
      </c>
      <c r="D10" s="91">
        <v>786</v>
      </c>
      <c r="E10" s="92">
        <f t="shared" si="0"/>
        <v>1511</v>
      </c>
      <c r="F10" s="96" t="s">
        <v>35</v>
      </c>
      <c r="G10" s="97" t="s">
        <v>35</v>
      </c>
      <c r="H10" s="96" t="s">
        <v>35</v>
      </c>
      <c r="I10" s="94" t="s">
        <v>35</v>
      </c>
      <c r="J10" s="97" t="s">
        <v>35</v>
      </c>
      <c r="K10" s="95" t="s">
        <v>35</v>
      </c>
      <c r="L10" s="96" t="s">
        <v>35</v>
      </c>
      <c r="M10" s="97" t="s">
        <v>35</v>
      </c>
      <c r="N10" s="96" t="s">
        <v>35</v>
      </c>
      <c r="O10" s="94">
        <v>2</v>
      </c>
      <c r="P10" s="97">
        <v>2</v>
      </c>
      <c r="Q10" s="95">
        <v>4</v>
      </c>
      <c r="R10" s="90">
        <v>723</v>
      </c>
      <c r="S10" s="91">
        <v>784</v>
      </c>
      <c r="T10" s="92">
        <f t="shared" si="1"/>
        <v>1507</v>
      </c>
      <c r="U10" s="90">
        <v>3</v>
      </c>
      <c r="V10" s="98" t="s">
        <v>36</v>
      </c>
      <c r="W10" s="99">
        <v>551</v>
      </c>
    </row>
    <row r="11" spans="1:23">
      <c r="A11" s="126">
        <v>5</v>
      </c>
      <c r="B11" s="127" t="s">
        <v>20</v>
      </c>
      <c r="C11" s="128">
        <v>1075</v>
      </c>
      <c r="D11" s="129">
        <v>1049</v>
      </c>
      <c r="E11" s="130">
        <f t="shared" si="0"/>
        <v>2124</v>
      </c>
      <c r="F11" s="96" t="s">
        <v>35</v>
      </c>
      <c r="G11" s="97">
        <v>1</v>
      </c>
      <c r="H11" s="96">
        <v>1</v>
      </c>
      <c r="I11" s="108" t="s">
        <v>35</v>
      </c>
      <c r="J11" s="96" t="s">
        <v>35</v>
      </c>
      <c r="K11" s="109" t="s">
        <v>35</v>
      </c>
      <c r="L11" s="94">
        <v>6</v>
      </c>
      <c r="M11" s="97">
        <v>3</v>
      </c>
      <c r="N11" s="109">
        <v>9</v>
      </c>
      <c r="O11" s="108">
        <v>3</v>
      </c>
      <c r="P11" s="97">
        <v>4</v>
      </c>
      <c r="Q11" s="96">
        <v>7</v>
      </c>
      <c r="R11" s="128">
        <v>1078</v>
      </c>
      <c r="S11" s="129">
        <v>1049</v>
      </c>
      <c r="T11" s="130">
        <f t="shared" si="1"/>
        <v>2127</v>
      </c>
      <c r="U11" s="128">
        <v>4</v>
      </c>
      <c r="V11" s="135" t="s">
        <v>44</v>
      </c>
      <c r="W11" s="136">
        <v>592</v>
      </c>
    </row>
    <row r="12" spans="1:23">
      <c r="A12" s="88">
        <v>6</v>
      </c>
      <c r="B12" s="89" t="s">
        <v>21</v>
      </c>
      <c r="C12" s="90">
        <v>853</v>
      </c>
      <c r="D12" s="91">
        <v>773</v>
      </c>
      <c r="E12" s="92">
        <f t="shared" si="0"/>
        <v>1626</v>
      </c>
      <c r="F12" s="96" t="s">
        <v>35</v>
      </c>
      <c r="G12" s="97" t="s">
        <v>35</v>
      </c>
      <c r="H12" s="96" t="s">
        <v>35</v>
      </c>
      <c r="I12" s="94" t="s">
        <v>35</v>
      </c>
      <c r="J12" s="97" t="s">
        <v>35</v>
      </c>
      <c r="K12" s="95" t="s">
        <v>35</v>
      </c>
      <c r="L12" s="96">
        <v>1</v>
      </c>
      <c r="M12" s="97" t="s">
        <v>35</v>
      </c>
      <c r="N12" s="96">
        <v>1</v>
      </c>
      <c r="O12" s="94">
        <v>1</v>
      </c>
      <c r="P12" s="97">
        <v>2</v>
      </c>
      <c r="Q12" s="95">
        <v>3</v>
      </c>
      <c r="R12" s="90">
        <v>853</v>
      </c>
      <c r="S12" s="91">
        <v>771</v>
      </c>
      <c r="T12" s="92">
        <f t="shared" si="1"/>
        <v>1624</v>
      </c>
      <c r="U12" s="90">
        <v>4</v>
      </c>
      <c r="V12" s="98" t="s">
        <v>40</v>
      </c>
      <c r="W12" s="99">
        <v>440</v>
      </c>
    </row>
    <row r="13" spans="1:23">
      <c r="A13" s="88">
        <v>7</v>
      </c>
      <c r="B13" s="89" t="s">
        <v>22</v>
      </c>
      <c r="C13" s="107">
        <v>562</v>
      </c>
      <c r="D13" s="97">
        <v>533</v>
      </c>
      <c r="E13" s="96">
        <f t="shared" si="0"/>
        <v>1095</v>
      </c>
      <c r="F13" s="108">
        <v>1</v>
      </c>
      <c r="G13" s="97">
        <v>1</v>
      </c>
      <c r="H13" s="109">
        <v>2</v>
      </c>
      <c r="I13" s="108" t="s">
        <v>35</v>
      </c>
      <c r="J13" s="97" t="s">
        <v>35</v>
      </c>
      <c r="K13" s="110" t="s">
        <v>35</v>
      </c>
      <c r="L13" s="107">
        <v>4</v>
      </c>
      <c r="M13" s="97">
        <v>1</v>
      </c>
      <c r="N13" s="109">
        <v>5</v>
      </c>
      <c r="O13" s="108">
        <v>1</v>
      </c>
      <c r="P13" s="97">
        <v>1</v>
      </c>
      <c r="Q13" s="110">
        <v>2</v>
      </c>
      <c r="R13" s="107">
        <v>566</v>
      </c>
      <c r="S13" s="97">
        <v>534</v>
      </c>
      <c r="T13" s="96">
        <f t="shared" si="1"/>
        <v>1100</v>
      </c>
      <c r="U13" s="90">
        <v>4</v>
      </c>
      <c r="V13" s="98" t="s">
        <v>45</v>
      </c>
      <c r="W13" s="99">
        <v>313</v>
      </c>
    </row>
    <row r="14" spans="1:23">
      <c r="A14" s="88">
        <v>8</v>
      </c>
      <c r="B14" s="89" t="s">
        <v>23</v>
      </c>
      <c r="C14" s="94">
        <v>408</v>
      </c>
      <c r="D14" s="97">
        <v>396</v>
      </c>
      <c r="E14" s="95">
        <f t="shared" si="0"/>
        <v>804</v>
      </c>
      <c r="F14" s="96">
        <v>2</v>
      </c>
      <c r="G14" s="97" t="s">
        <v>35</v>
      </c>
      <c r="H14" s="96">
        <v>2</v>
      </c>
      <c r="I14" s="94" t="s">
        <v>35</v>
      </c>
      <c r="J14" s="97">
        <v>1</v>
      </c>
      <c r="K14" s="95">
        <v>1</v>
      </c>
      <c r="L14" s="96">
        <v>1</v>
      </c>
      <c r="M14" s="97" t="s">
        <v>35</v>
      </c>
      <c r="N14" s="96">
        <v>1</v>
      </c>
      <c r="O14" s="94" t="s">
        <v>35</v>
      </c>
      <c r="P14" s="97" t="s">
        <v>35</v>
      </c>
      <c r="Q14" s="95" t="s">
        <v>35</v>
      </c>
      <c r="R14" s="94">
        <v>411</v>
      </c>
      <c r="S14" s="97">
        <v>395</v>
      </c>
      <c r="T14" s="95">
        <f t="shared" si="1"/>
        <v>806</v>
      </c>
      <c r="U14" s="90">
        <v>3</v>
      </c>
      <c r="V14" s="98" t="s">
        <v>42</v>
      </c>
      <c r="W14" s="99">
        <v>252</v>
      </c>
    </row>
    <row r="15" spans="1:23">
      <c r="A15" s="88">
        <v>9</v>
      </c>
      <c r="B15" s="89" t="s">
        <v>24</v>
      </c>
      <c r="C15" s="90">
        <v>500</v>
      </c>
      <c r="D15" s="91">
        <v>426</v>
      </c>
      <c r="E15" s="92">
        <f t="shared" si="0"/>
        <v>926</v>
      </c>
      <c r="F15" s="96" t="s">
        <v>35</v>
      </c>
      <c r="G15" s="97">
        <v>1</v>
      </c>
      <c r="H15" s="110">
        <v>1</v>
      </c>
      <c r="I15" s="96" t="s">
        <v>35</v>
      </c>
      <c r="J15" s="97" t="s">
        <v>35</v>
      </c>
      <c r="K15" s="110" t="s">
        <v>35</v>
      </c>
      <c r="L15" s="96" t="s">
        <v>35</v>
      </c>
      <c r="M15" s="97">
        <v>1</v>
      </c>
      <c r="N15" s="110">
        <v>1</v>
      </c>
      <c r="O15" s="96" t="s">
        <v>35</v>
      </c>
      <c r="P15" s="97" t="s">
        <v>35</v>
      </c>
      <c r="Q15" s="110" t="s">
        <v>35</v>
      </c>
      <c r="R15" s="90">
        <v>500</v>
      </c>
      <c r="S15" s="91">
        <v>428</v>
      </c>
      <c r="T15" s="92">
        <f t="shared" si="1"/>
        <v>928</v>
      </c>
      <c r="U15" s="90">
        <v>6</v>
      </c>
      <c r="V15" s="98" t="s">
        <v>39</v>
      </c>
      <c r="W15" s="99">
        <v>294</v>
      </c>
    </row>
    <row r="16" spans="1:23">
      <c r="A16" s="88">
        <v>10</v>
      </c>
      <c r="B16" s="89" t="s">
        <v>25</v>
      </c>
      <c r="C16" s="90">
        <v>1454</v>
      </c>
      <c r="D16" s="91">
        <v>1515</v>
      </c>
      <c r="E16" s="92">
        <f t="shared" si="0"/>
        <v>2969</v>
      </c>
      <c r="F16" s="96">
        <v>3</v>
      </c>
      <c r="G16" s="97">
        <v>1</v>
      </c>
      <c r="H16" s="96">
        <v>4</v>
      </c>
      <c r="I16" s="94">
        <v>1</v>
      </c>
      <c r="J16" s="97">
        <v>1</v>
      </c>
      <c r="K16" s="95">
        <v>2</v>
      </c>
      <c r="L16" s="96">
        <v>1</v>
      </c>
      <c r="M16" s="97">
        <v>2</v>
      </c>
      <c r="N16" s="93">
        <v>3</v>
      </c>
      <c r="O16" s="94" t="s">
        <v>35</v>
      </c>
      <c r="P16" s="97" t="s">
        <v>35</v>
      </c>
      <c r="Q16" s="95" t="s">
        <v>35</v>
      </c>
      <c r="R16" s="90">
        <v>1457</v>
      </c>
      <c r="S16" s="91">
        <v>1517</v>
      </c>
      <c r="T16" s="92">
        <f t="shared" si="1"/>
        <v>2974</v>
      </c>
      <c r="U16" s="90">
        <v>3</v>
      </c>
      <c r="V16" s="98" t="s">
        <v>43</v>
      </c>
      <c r="W16" s="99">
        <v>772</v>
      </c>
    </row>
    <row r="17" spans="1:23">
      <c r="A17" s="88">
        <v>11</v>
      </c>
      <c r="B17" s="89" t="s">
        <v>26</v>
      </c>
      <c r="C17" s="90">
        <v>1367</v>
      </c>
      <c r="D17" s="91">
        <v>1336</v>
      </c>
      <c r="E17" s="92">
        <f t="shared" si="0"/>
        <v>2703</v>
      </c>
      <c r="F17" s="96">
        <v>2</v>
      </c>
      <c r="G17" s="97" t="s">
        <v>35</v>
      </c>
      <c r="H17" s="96">
        <v>2</v>
      </c>
      <c r="I17" s="94" t="s">
        <v>35</v>
      </c>
      <c r="J17" s="97" t="s">
        <v>35</v>
      </c>
      <c r="K17" s="95" t="s">
        <v>35</v>
      </c>
      <c r="L17" s="96">
        <v>5</v>
      </c>
      <c r="M17" s="97">
        <v>7</v>
      </c>
      <c r="N17" s="96">
        <v>12</v>
      </c>
      <c r="O17" s="94">
        <v>3</v>
      </c>
      <c r="P17" s="97">
        <v>4</v>
      </c>
      <c r="Q17" s="95">
        <v>7</v>
      </c>
      <c r="R17" s="90">
        <v>1371</v>
      </c>
      <c r="S17" s="91">
        <v>1339</v>
      </c>
      <c r="T17" s="92">
        <f t="shared" si="1"/>
        <v>2710</v>
      </c>
      <c r="U17" s="90">
        <v>4</v>
      </c>
      <c r="V17" s="98" t="s">
        <v>41</v>
      </c>
      <c r="W17" s="99">
        <v>821</v>
      </c>
    </row>
    <row r="18" spans="1:23">
      <c r="A18" s="88">
        <v>12</v>
      </c>
      <c r="B18" s="89" t="s">
        <v>27</v>
      </c>
      <c r="C18" s="90">
        <v>863</v>
      </c>
      <c r="D18" s="91">
        <v>731</v>
      </c>
      <c r="E18" s="92">
        <f t="shared" si="0"/>
        <v>1594</v>
      </c>
      <c r="F18" s="94" t="s">
        <v>35</v>
      </c>
      <c r="G18" s="97">
        <v>2</v>
      </c>
      <c r="H18" s="96">
        <v>2</v>
      </c>
      <c r="I18" s="94" t="s">
        <v>35</v>
      </c>
      <c r="J18" s="97" t="s">
        <v>35</v>
      </c>
      <c r="K18" s="95" t="s">
        <v>35</v>
      </c>
      <c r="L18" s="96">
        <v>5</v>
      </c>
      <c r="M18" s="97">
        <v>6</v>
      </c>
      <c r="N18" s="96">
        <v>11</v>
      </c>
      <c r="O18" s="94">
        <v>2</v>
      </c>
      <c r="P18" s="97" t="s">
        <v>35</v>
      </c>
      <c r="Q18" s="95">
        <v>2</v>
      </c>
      <c r="R18" s="90">
        <v>866</v>
      </c>
      <c r="S18" s="91">
        <v>739</v>
      </c>
      <c r="T18" s="92">
        <f t="shared" si="1"/>
        <v>1605</v>
      </c>
      <c r="U18" s="90">
        <v>3</v>
      </c>
      <c r="V18" s="98" t="s">
        <v>38</v>
      </c>
      <c r="W18" s="99">
        <v>426</v>
      </c>
    </row>
    <row r="19" spans="1:23" ht="15.75" thickBot="1">
      <c r="A19" s="111">
        <v>13</v>
      </c>
      <c r="B19" s="112" t="s">
        <v>28</v>
      </c>
      <c r="C19" s="142">
        <v>743</v>
      </c>
      <c r="D19" s="143">
        <v>709</v>
      </c>
      <c r="E19" s="144">
        <f t="shared" si="0"/>
        <v>1452</v>
      </c>
      <c r="F19" s="138" t="s">
        <v>35</v>
      </c>
      <c r="G19" s="139" t="s">
        <v>35</v>
      </c>
      <c r="H19" s="138" t="s">
        <v>35</v>
      </c>
      <c r="I19" s="140" t="s">
        <v>35</v>
      </c>
      <c r="J19" s="139">
        <v>1</v>
      </c>
      <c r="K19" s="141">
        <v>1</v>
      </c>
      <c r="L19" s="138">
        <v>8</v>
      </c>
      <c r="M19" s="139">
        <v>4</v>
      </c>
      <c r="N19" s="138">
        <v>12</v>
      </c>
      <c r="O19" s="140">
        <v>1</v>
      </c>
      <c r="P19" s="139">
        <v>2</v>
      </c>
      <c r="Q19" s="141">
        <v>3</v>
      </c>
      <c r="R19" s="142">
        <v>750</v>
      </c>
      <c r="S19" s="143">
        <v>710</v>
      </c>
      <c r="T19" s="144">
        <f t="shared" si="1"/>
        <v>1460</v>
      </c>
      <c r="U19" s="113">
        <v>4</v>
      </c>
      <c r="V19" s="120" t="s">
        <v>37</v>
      </c>
      <c r="W19" s="121">
        <v>433</v>
      </c>
    </row>
    <row r="20" spans="1:23" ht="15.75" thickBot="1">
      <c r="A20" s="171" t="s">
        <v>47</v>
      </c>
      <c r="B20" s="172"/>
      <c r="C20" s="42">
        <f>SUM(C7:C19)</f>
        <v>13147</v>
      </c>
      <c r="D20" s="43">
        <f>SUM(D7:D19)</f>
        <v>12913</v>
      </c>
      <c r="E20" s="44">
        <f t="shared" si="0"/>
        <v>26060</v>
      </c>
      <c r="F20" s="45">
        <f t="shared" ref="F20:S20" si="2">SUM(F7:F19)</f>
        <v>17</v>
      </c>
      <c r="G20" s="43">
        <f t="shared" si="2"/>
        <v>13</v>
      </c>
      <c r="H20" s="46">
        <f t="shared" si="2"/>
        <v>30</v>
      </c>
      <c r="I20" s="42">
        <f t="shared" si="2"/>
        <v>2</v>
      </c>
      <c r="J20" s="43">
        <f t="shared" si="2"/>
        <v>3</v>
      </c>
      <c r="K20" s="44">
        <f t="shared" si="2"/>
        <v>5</v>
      </c>
      <c r="L20" s="45">
        <f t="shared" si="2"/>
        <v>40</v>
      </c>
      <c r="M20" s="43">
        <f t="shared" si="2"/>
        <v>29</v>
      </c>
      <c r="N20" s="46">
        <f t="shared" si="2"/>
        <v>69</v>
      </c>
      <c r="O20" s="42">
        <f t="shared" si="2"/>
        <v>26</v>
      </c>
      <c r="P20" s="43">
        <f t="shared" si="2"/>
        <v>34</v>
      </c>
      <c r="Q20" s="44">
        <f t="shared" si="2"/>
        <v>60</v>
      </c>
      <c r="R20" s="42">
        <f t="shared" si="2"/>
        <v>13176</v>
      </c>
      <c r="S20" s="43">
        <f t="shared" si="2"/>
        <v>12918</v>
      </c>
      <c r="T20" s="44">
        <f t="shared" si="1"/>
        <v>26094</v>
      </c>
      <c r="U20" s="42">
        <f>SUM(U7:U19)</f>
        <v>51</v>
      </c>
      <c r="V20" s="48">
        <v>31.094999999999999</v>
      </c>
      <c r="W20" s="47">
        <f>SUM(W7:W19)</f>
        <v>7645</v>
      </c>
    </row>
    <row r="21" spans="1:23" ht="15.75" thickTop="1">
      <c r="C21" s="63"/>
      <c r="D21" s="63"/>
      <c r="E21" s="63"/>
    </row>
    <row r="23" spans="1:23" ht="15.75">
      <c r="R23" s="4" t="s">
        <v>150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119</v>
      </c>
      <c r="S28" s="5"/>
      <c r="T28" s="5"/>
      <c r="U28" s="5"/>
      <c r="V28" s="4"/>
    </row>
    <row r="29" spans="1:23" ht="15.75">
      <c r="R29" s="4" t="s">
        <v>140</v>
      </c>
      <c r="S29" s="4"/>
      <c r="T29" s="4"/>
      <c r="U29" s="4"/>
      <c r="V29" s="4"/>
    </row>
    <row r="30" spans="1:23" ht="15.75">
      <c r="R30" s="4" t="s">
        <v>120</v>
      </c>
      <c r="S30" s="4"/>
      <c r="T30" s="4"/>
      <c r="U30" s="4"/>
      <c r="V30" s="4"/>
    </row>
  </sheetData>
  <mergeCells count="32">
    <mergeCell ref="W5:W6"/>
    <mergeCell ref="O5:O6"/>
    <mergeCell ref="R5:R6"/>
    <mergeCell ref="S5:S6"/>
    <mergeCell ref="T5:T6"/>
    <mergeCell ref="U5:U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</mergeCells>
  <pageMargins left="0.7" right="0.7" top="0.75" bottom="0.75" header="0.3" footer="0.3"/>
  <pageSetup paperSize="5" orientation="landscape" horizontalDpi="0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activeCell="R7" sqref="R7:T20"/>
    </sheetView>
  </sheetViews>
  <sheetFormatPr defaultRowHeight="15"/>
  <cols>
    <col min="1" max="1" width="4.85546875" customWidth="1"/>
    <col min="2" max="2" width="15.7109375" customWidth="1"/>
    <col min="3" max="5" width="7" customWidth="1"/>
    <col min="6" max="17" width="5.42578125" customWidth="1"/>
    <col min="18" max="20" width="7" customWidth="1"/>
    <col min="21" max="21" width="5.85546875" customWidth="1"/>
    <col min="23" max="23" width="6.7109375" customWidth="1"/>
  </cols>
  <sheetData>
    <row r="1" spans="1:23" ht="18.7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3" ht="18.75">
      <c r="A2" s="201" t="s">
        <v>151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23" ht="15.75" thickBot="1"/>
    <row r="4" spans="1:23" ht="16.5" thickTop="1" thickBot="1">
      <c r="A4" s="184" t="s">
        <v>1</v>
      </c>
      <c r="B4" s="187" t="s">
        <v>2</v>
      </c>
      <c r="C4" s="181" t="s">
        <v>53</v>
      </c>
      <c r="D4" s="183"/>
      <c r="E4" s="182"/>
      <c r="F4" s="183" t="s">
        <v>6</v>
      </c>
      <c r="G4" s="183"/>
      <c r="H4" s="183"/>
      <c r="I4" s="181" t="s">
        <v>29</v>
      </c>
      <c r="J4" s="183"/>
      <c r="K4" s="182"/>
      <c r="L4" s="183" t="s">
        <v>7</v>
      </c>
      <c r="M4" s="183"/>
      <c r="N4" s="183"/>
      <c r="O4" s="181" t="s">
        <v>8</v>
      </c>
      <c r="P4" s="183"/>
      <c r="Q4" s="182"/>
      <c r="R4" s="181" t="s">
        <v>9</v>
      </c>
      <c r="S4" s="183"/>
      <c r="T4" s="182"/>
      <c r="U4" s="181" t="s">
        <v>10</v>
      </c>
      <c r="V4" s="182"/>
      <c r="W4" s="1" t="s">
        <v>14</v>
      </c>
    </row>
    <row r="5" spans="1:23">
      <c r="A5" s="185"/>
      <c r="B5" s="188"/>
      <c r="C5" s="190" t="s">
        <v>3</v>
      </c>
      <c r="D5" s="192" t="s">
        <v>4</v>
      </c>
      <c r="E5" s="194" t="s">
        <v>5</v>
      </c>
      <c r="F5" s="196" t="s">
        <v>3</v>
      </c>
      <c r="G5" s="192" t="s">
        <v>4</v>
      </c>
      <c r="H5" s="196" t="s">
        <v>5</v>
      </c>
      <c r="I5" s="198" t="s">
        <v>3</v>
      </c>
      <c r="J5" s="192" t="s">
        <v>4</v>
      </c>
      <c r="K5" s="202" t="s">
        <v>5</v>
      </c>
      <c r="L5" s="196" t="s">
        <v>3</v>
      </c>
      <c r="M5" s="192" t="s">
        <v>4</v>
      </c>
      <c r="N5" s="196" t="s">
        <v>5</v>
      </c>
      <c r="O5" s="198" t="s">
        <v>3</v>
      </c>
      <c r="P5" s="192" t="s">
        <v>4</v>
      </c>
      <c r="Q5" s="202" t="s">
        <v>5</v>
      </c>
      <c r="R5" s="198" t="s">
        <v>3</v>
      </c>
      <c r="S5" s="192" t="s">
        <v>4</v>
      </c>
      <c r="T5" s="202" t="s">
        <v>5</v>
      </c>
      <c r="U5" s="198" t="s">
        <v>11</v>
      </c>
      <c r="V5" s="2" t="s">
        <v>12</v>
      </c>
      <c r="W5" s="199" t="s">
        <v>15</v>
      </c>
    </row>
    <row r="6" spans="1:23" ht="15.75" thickBot="1">
      <c r="A6" s="186"/>
      <c r="B6" s="189"/>
      <c r="C6" s="191"/>
      <c r="D6" s="193"/>
      <c r="E6" s="195"/>
      <c r="F6" s="197"/>
      <c r="G6" s="193"/>
      <c r="H6" s="197"/>
      <c r="I6" s="191"/>
      <c r="J6" s="193"/>
      <c r="K6" s="195"/>
      <c r="L6" s="197"/>
      <c r="M6" s="193"/>
      <c r="N6" s="197"/>
      <c r="O6" s="191"/>
      <c r="P6" s="193"/>
      <c r="Q6" s="195"/>
      <c r="R6" s="191"/>
      <c r="S6" s="193"/>
      <c r="T6" s="195"/>
      <c r="U6" s="191"/>
      <c r="V6" s="3" t="s">
        <v>13</v>
      </c>
      <c r="W6" s="200"/>
    </row>
    <row r="7" spans="1:23" ht="15.75" thickTop="1">
      <c r="A7" s="76">
        <v>1</v>
      </c>
      <c r="B7" s="77" t="s">
        <v>16</v>
      </c>
      <c r="C7" s="78">
        <v>1618</v>
      </c>
      <c r="D7" s="79">
        <v>1698</v>
      </c>
      <c r="E7" s="80">
        <f t="shared" ref="E7:E20" si="0">SUM(C7:D7)</f>
        <v>3316</v>
      </c>
      <c r="F7" s="81">
        <v>5</v>
      </c>
      <c r="G7" s="82">
        <v>3</v>
      </c>
      <c r="H7" s="83">
        <v>8</v>
      </c>
      <c r="I7" s="84">
        <v>1</v>
      </c>
      <c r="J7" s="82">
        <v>3</v>
      </c>
      <c r="K7" s="85">
        <v>4</v>
      </c>
      <c r="L7" s="81">
        <v>2</v>
      </c>
      <c r="M7" s="82">
        <v>3</v>
      </c>
      <c r="N7" s="81">
        <v>5</v>
      </c>
      <c r="O7" s="84">
        <v>5</v>
      </c>
      <c r="P7" s="82">
        <v>8</v>
      </c>
      <c r="Q7" s="85">
        <v>13</v>
      </c>
      <c r="R7" s="78">
        <v>1619</v>
      </c>
      <c r="S7" s="79">
        <v>1693</v>
      </c>
      <c r="T7" s="80">
        <f t="shared" ref="T7:T19" si="1">SUM(R7:S7)</f>
        <v>3312</v>
      </c>
      <c r="U7" s="78">
        <v>4</v>
      </c>
      <c r="V7" s="86" t="s">
        <v>46</v>
      </c>
      <c r="W7" s="87">
        <v>838</v>
      </c>
    </row>
    <row r="8" spans="1:23">
      <c r="A8" s="88">
        <v>2</v>
      </c>
      <c r="B8" s="89" t="s">
        <v>17</v>
      </c>
      <c r="C8" s="90">
        <v>1548</v>
      </c>
      <c r="D8" s="91">
        <v>1572</v>
      </c>
      <c r="E8" s="92">
        <f t="shared" si="0"/>
        <v>3120</v>
      </c>
      <c r="F8" s="96">
        <v>3</v>
      </c>
      <c r="G8" s="97">
        <v>4</v>
      </c>
      <c r="H8" s="93">
        <v>7</v>
      </c>
      <c r="I8" s="94">
        <v>1</v>
      </c>
      <c r="J8" s="97">
        <v>2</v>
      </c>
      <c r="K8" s="95">
        <v>3</v>
      </c>
      <c r="L8" s="96">
        <v>2</v>
      </c>
      <c r="M8" s="97">
        <v>5</v>
      </c>
      <c r="N8" s="96">
        <v>7</v>
      </c>
      <c r="O8" s="94">
        <v>1</v>
      </c>
      <c r="P8" s="97">
        <v>4</v>
      </c>
      <c r="Q8" s="95">
        <v>5</v>
      </c>
      <c r="R8" s="90">
        <v>1551</v>
      </c>
      <c r="S8" s="91">
        <v>1575</v>
      </c>
      <c r="T8" s="92">
        <f t="shared" si="1"/>
        <v>3126</v>
      </c>
      <c r="U8" s="90">
        <v>5</v>
      </c>
      <c r="V8" s="98" t="s">
        <v>49</v>
      </c>
      <c r="W8" s="99">
        <v>1016</v>
      </c>
    </row>
    <row r="9" spans="1:23">
      <c r="A9" s="88">
        <v>3</v>
      </c>
      <c r="B9" s="89" t="s">
        <v>18</v>
      </c>
      <c r="C9" s="90">
        <v>1435</v>
      </c>
      <c r="D9" s="91">
        <v>1382</v>
      </c>
      <c r="E9" s="92">
        <f t="shared" si="0"/>
        <v>2817</v>
      </c>
      <c r="F9" s="96">
        <v>1</v>
      </c>
      <c r="G9" s="97">
        <v>1</v>
      </c>
      <c r="H9" s="96">
        <v>2</v>
      </c>
      <c r="I9" s="94">
        <v>1</v>
      </c>
      <c r="J9" s="97">
        <v>1</v>
      </c>
      <c r="K9" s="95">
        <v>2</v>
      </c>
      <c r="L9" s="96" t="s">
        <v>35</v>
      </c>
      <c r="M9" s="97" t="s">
        <v>35</v>
      </c>
      <c r="N9" s="96" t="s">
        <v>35</v>
      </c>
      <c r="O9" s="94">
        <v>4</v>
      </c>
      <c r="P9" s="97">
        <v>1</v>
      </c>
      <c r="Q9" s="95">
        <v>5</v>
      </c>
      <c r="R9" s="90">
        <v>1431</v>
      </c>
      <c r="S9" s="91">
        <v>1381</v>
      </c>
      <c r="T9" s="92">
        <f t="shared" si="1"/>
        <v>2812</v>
      </c>
      <c r="U9" s="90">
        <v>4</v>
      </c>
      <c r="V9" s="98" t="s">
        <v>41</v>
      </c>
      <c r="W9" s="99">
        <v>900</v>
      </c>
    </row>
    <row r="10" spans="1:23">
      <c r="A10" s="88">
        <v>4</v>
      </c>
      <c r="B10" s="89" t="s">
        <v>19</v>
      </c>
      <c r="C10" s="90">
        <v>723</v>
      </c>
      <c r="D10" s="91">
        <v>784</v>
      </c>
      <c r="E10" s="92">
        <f t="shared" si="0"/>
        <v>1507</v>
      </c>
      <c r="F10" s="96" t="s">
        <v>35</v>
      </c>
      <c r="G10" s="97" t="s">
        <v>35</v>
      </c>
      <c r="H10" s="96" t="s">
        <v>35</v>
      </c>
      <c r="I10" s="94" t="s">
        <v>35</v>
      </c>
      <c r="J10" s="97" t="s">
        <v>35</v>
      </c>
      <c r="K10" s="95" t="s">
        <v>35</v>
      </c>
      <c r="L10" s="96" t="s">
        <v>35</v>
      </c>
      <c r="M10" s="97">
        <v>2</v>
      </c>
      <c r="N10" s="96">
        <v>2</v>
      </c>
      <c r="O10" s="94">
        <v>1</v>
      </c>
      <c r="P10" s="97" t="s">
        <v>35</v>
      </c>
      <c r="Q10" s="95">
        <v>1</v>
      </c>
      <c r="R10" s="90">
        <v>722</v>
      </c>
      <c r="S10" s="91">
        <v>786</v>
      </c>
      <c r="T10" s="92">
        <f t="shared" si="1"/>
        <v>1508</v>
      </c>
      <c r="U10" s="90">
        <v>3</v>
      </c>
      <c r="V10" s="98" t="s">
        <v>36</v>
      </c>
      <c r="W10" s="99">
        <v>551</v>
      </c>
    </row>
    <row r="11" spans="1:23">
      <c r="A11" s="126">
        <v>5</v>
      </c>
      <c r="B11" s="127" t="s">
        <v>20</v>
      </c>
      <c r="C11" s="128">
        <v>1078</v>
      </c>
      <c r="D11" s="129">
        <v>1049</v>
      </c>
      <c r="E11" s="130">
        <f t="shared" si="0"/>
        <v>2127</v>
      </c>
      <c r="F11" s="96">
        <v>2</v>
      </c>
      <c r="G11" s="97">
        <v>1</v>
      </c>
      <c r="H11" s="96">
        <v>3</v>
      </c>
      <c r="I11" s="108" t="s">
        <v>35</v>
      </c>
      <c r="J11" s="96" t="s">
        <v>35</v>
      </c>
      <c r="K11" s="109" t="s">
        <v>35</v>
      </c>
      <c r="L11" s="94">
        <v>5</v>
      </c>
      <c r="M11" s="97">
        <v>4</v>
      </c>
      <c r="N11" s="109">
        <v>9</v>
      </c>
      <c r="O11" s="108" t="s">
        <v>35</v>
      </c>
      <c r="P11" s="97" t="s">
        <v>35</v>
      </c>
      <c r="Q11" s="96" t="s">
        <v>35</v>
      </c>
      <c r="R11" s="128">
        <v>1085</v>
      </c>
      <c r="S11" s="129">
        <v>1054</v>
      </c>
      <c r="T11" s="130">
        <f t="shared" si="1"/>
        <v>2139</v>
      </c>
      <c r="U11" s="128">
        <v>4</v>
      </c>
      <c r="V11" s="135" t="s">
        <v>44</v>
      </c>
      <c r="W11" s="136">
        <v>597</v>
      </c>
    </row>
    <row r="12" spans="1:23">
      <c r="A12" s="88">
        <v>6</v>
      </c>
      <c r="B12" s="89" t="s">
        <v>21</v>
      </c>
      <c r="C12" s="90">
        <v>853</v>
      </c>
      <c r="D12" s="91">
        <v>771</v>
      </c>
      <c r="E12" s="92">
        <f t="shared" si="0"/>
        <v>1624</v>
      </c>
      <c r="F12" s="96">
        <v>1</v>
      </c>
      <c r="G12" s="97" t="s">
        <v>35</v>
      </c>
      <c r="H12" s="96">
        <v>1</v>
      </c>
      <c r="I12" s="94">
        <v>2</v>
      </c>
      <c r="J12" s="97" t="s">
        <v>35</v>
      </c>
      <c r="K12" s="95">
        <v>2</v>
      </c>
      <c r="L12" s="96">
        <v>2</v>
      </c>
      <c r="M12" s="97">
        <v>1</v>
      </c>
      <c r="N12" s="96">
        <v>3</v>
      </c>
      <c r="O12" s="94">
        <v>1</v>
      </c>
      <c r="P12" s="97">
        <v>1</v>
      </c>
      <c r="Q12" s="95">
        <v>2</v>
      </c>
      <c r="R12" s="90">
        <v>853</v>
      </c>
      <c r="S12" s="91">
        <v>771</v>
      </c>
      <c r="T12" s="92">
        <f t="shared" si="1"/>
        <v>1624</v>
      </c>
      <c r="U12" s="90">
        <v>4</v>
      </c>
      <c r="V12" s="98" t="s">
        <v>40</v>
      </c>
      <c r="W12" s="99">
        <v>442</v>
      </c>
    </row>
    <row r="13" spans="1:23">
      <c r="A13" s="88">
        <v>7</v>
      </c>
      <c r="B13" s="89" t="s">
        <v>22</v>
      </c>
      <c r="C13" s="107">
        <v>566</v>
      </c>
      <c r="D13" s="97">
        <v>534</v>
      </c>
      <c r="E13" s="96">
        <f t="shared" si="0"/>
        <v>1100</v>
      </c>
      <c r="F13" s="108">
        <v>1</v>
      </c>
      <c r="G13" s="97" t="s">
        <v>35</v>
      </c>
      <c r="H13" s="109">
        <v>1</v>
      </c>
      <c r="I13" s="108" t="s">
        <v>35</v>
      </c>
      <c r="J13" s="97" t="s">
        <v>35</v>
      </c>
      <c r="K13" s="110" t="s">
        <v>35</v>
      </c>
      <c r="L13" s="107" t="s">
        <v>35</v>
      </c>
      <c r="M13" s="97">
        <v>1</v>
      </c>
      <c r="N13" s="109">
        <v>1</v>
      </c>
      <c r="O13" s="108">
        <v>3</v>
      </c>
      <c r="P13" s="97" t="s">
        <v>35</v>
      </c>
      <c r="Q13" s="110">
        <v>3</v>
      </c>
      <c r="R13" s="107">
        <v>564</v>
      </c>
      <c r="S13" s="97">
        <v>535</v>
      </c>
      <c r="T13" s="96">
        <f t="shared" si="1"/>
        <v>1099</v>
      </c>
      <c r="U13" s="90">
        <v>4</v>
      </c>
      <c r="V13" s="98" t="s">
        <v>45</v>
      </c>
      <c r="W13" s="99">
        <v>314</v>
      </c>
    </row>
    <row r="14" spans="1:23">
      <c r="A14" s="88">
        <v>8</v>
      </c>
      <c r="B14" s="89" t="s">
        <v>23</v>
      </c>
      <c r="C14" s="94">
        <v>411</v>
      </c>
      <c r="D14" s="97">
        <v>395</v>
      </c>
      <c r="E14" s="95">
        <f t="shared" si="0"/>
        <v>806</v>
      </c>
      <c r="F14" s="96">
        <v>1</v>
      </c>
      <c r="G14" s="97">
        <v>1</v>
      </c>
      <c r="H14" s="96">
        <v>2</v>
      </c>
      <c r="I14" s="94">
        <v>1</v>
      </c>
      <c r="J14" s="97" t="s">
        <v>35</v>
      </c>
      <c r="K14" s="95">
        <v>1</v>
      </c>
      <c r="L14" s="96" t="s">
        <v>35</v>
      </c>
      <c r="M14" s="97" t="s">
        <v>35</v>
      </c>
      <c r="N14" s="96" t="s">
        <v>35</v>
      </c>
      <c r="O14" s="94" t="s">
        <v>35</v>
      </c>
      <c r="P14" s="97">
        <v>1</v>
      </c>
      <c r="Q14" s="95">
        <v>1</v>
      </c>
      <c r="R14" s="94">
        <v>411</v>
      </c>
      <c r="S14" s="97">
        <v>395</v>
      </c>
      <c r="T14" s="95">
        <f t="shared" si="1"/>
        <v>806</v>
      </c>
      <c r="U14" s="90">
        <v>3</v>
      </c>
      <c r="V14" s="98" t="s">
        <v>42</v>
      </c>
      <c r="W14" s="99">
        <v>252</v>
      </c>
    </row>
    <row r="15" spans="1:23">
      <c r="A15" s="88">
        <v>9</v>
      </c>
      <c r="B15" s="89" t="s">
        <v>24</v>
      </c>
      <c r="C15" s="90">
        <v>500</v>
      </c>
      <c r="D15" s="91">
        <v>428</v>
      </c>
      <c r="E15" s="92">
        <f t="shared" si="0"/>
        <v>928</v>
      </c>
      <c r="F15" s="96" t="s">
        <v>35</v>
      </c>
      <c r="G15" s="97">
        <v>1</v>
      </c>
      <c r="H15" s="110">
        <v>1</v>
      </c>
      <c r="I15" s="96" t="s">
        <v>35</v>
      </c>
      <c r="J15" s="97" t="s">
        <v>35</v>
      </c>
      <c r="K15" s="110" t="s">
        <v>35</v>
      </c>
      <c r="L15" s="96" t="s">
        <v>35</v>
      </c>
      <c r="M15" s="97" t="s">
        <v>35</v>
      </c>
      <c r="N15" s="110" t="s">
        <v>35</v>
      </c>
      <c r="O15" s="96">
        <v>2</v>
      </c>
      <c r="P15" s="97">
        <v>2</v>
      </c>
      <c r="Q15" s="110">
        <v>4</v>
      </c>
      <c r="R15" s="90">
        <v>498</v>
      </c>
      <c r="S15" s="91">
        <v>427</v>
      </c>
      <c r="T15" s="92">
        <f t="shared" si="1"/>
        <v>925</v>
      </c>
      <c r="U15" s="90">
        <v>6</v>
      </c>
      <c r="V15" s="98" t="s">
        <v>39</v>
      </c>
      <c r="W15" s="99">
        <v>293</v>
      </c>
    </row>
    <row r="16" spans="1:23">
      <c r="A16" s="88">
        <v>10</v>
      </c>
      <c r="B16" s="89" t="s">
        <v>25</v>
      </c>
      <c r="C16" s="90">
        <v>1457</v>
      </c>
      <c r="D16" s="91">
        <v>1517</v>
      </c>
      <c r="E16" s="92">
        <f t="shared" si="0"/>
        <v>2974</v>
      </c>
      <c r="F16" s="96">
        <v>5</v>
      </c>
      <c r="G16" s="97">
        <v>2</v>
      </c>
      <c r="H16" s="96">
        <v>7</v>
      </c>
      <c r="I16" s="94" t="s">
        <v>35</v>
      </c>
      <c r="J16" s="97" t="s">
        <v>35</v>
      </c>
      <c r="K16" s="95" t="s">
        <v>35</v>
      </c>
      <c r="L16" s="96">
        <v>4</v>
      </c>
      <c r="M16" s="97">
        <v>5</v>
      </c>
      <c r="N16" s="93">
        <v>9</v>
      </c>
      <c r="O16" s="94">
        <v>6</v>
      </c>
      <c r="P16" s="97">
        <v>2</v>
      </c>
      <c r="Q16" s="95">
        <v>8</v>
      </c>
      <c r="R16" s="90">
        <v>1460</v>
      </c>
      <c r="S16" s="91">
        <v>1522</v>
      </c>
      <c r="T16" s="92">
        <f t="shared" si="1"/>
        <v>2982</v>
      </c>
      <c r="U16" s="90">
        <v>3</v>
      </c>
      <c r="V16" s="98" t="s">
        <v>43</v>
      </c>
      <c r="W16" s="99">
        <v>773</v>
      </c>
    </row>
    <row r="17" spans="1:23">
      <c r="A17" s="88">
        <v>11</v>
      </c>
      <c r="B17" s="89" t="s">
        <v>26</v>
      </c>
      <c r="C17" s="90">
        <v>1371</v>
      </c>
      <c r="D17" s="91">
        <v>1339</v>
      </c>
      <c r="E17" s="92">
        <f t="shared" si="0"/>
        <v>2710</v>
      </c>
      <c r="F17" s="96">
        <v>2</v>
      </c>
      <c r="G17" s="97">
        <v>1</v>
      </c>
      <c r="H17" s="96">
        <v>3</v>
      </c>
      <c r="I17" s="94" t="s">
        <v>35</v>
      </c>
      <c r="J17" s="97">
        <v>1</v>
      </c>
      <c r="K17" s="95">
        <v>1</v>
      </c>
      <c r="L17" s="96">
        <v>3</v>
      </c>
      <c r="M17" s="97">
        <v>4</v>
      </c>
      <c r="N17" s="96">
        <v>7</v>
      </c>
      <c r="O17" s="94">
        <v>2</v>
      </c>
      <c r="P17" s="97">
        <v>2</v>
      </c>
      <c r="Q17" s="95">
        <v>4</v>
      </c>
      <c r="R17" s="90">
        <v>1374</v>
      </c>
      <c r="S17" s="91">
        <v>1341</v>
      </c>
      <c r="T17" s="92">
        <f t="shared" si="1"/>
        <v>2715</v>
      </c>
      <c r="U17" s="90">
        <v>4</v>
      </c>
      <c r="V17" s="98" t="s">
        <v>41</v>
      </c>
      <c r="W17" s="99">
        <v>840</v>
      </c>
    </row>
    <row r="18" spans="1:23">
      <c r="A18" s="88">
        <v>12</v>
      </c>
      <c r="B18" s="89" t="s">
        <v>27</v>
      </c>
      <c r="C18" s="90">
        <v>866</v>
      </c>
      <c r="D18" s="91">
        <v>739</v>
      </c>
      <c r="E18" s="92">
        <f t="shared" si="0"/>
        <v>1605</v>
      </c>
      <c r="F18" s="94">
        <v>1</v>
      </c>
      <c r="G18" s="97" t="s">
        <v>35</v>
      </c>
      <c r="H18" s="96">
        <v>1</v>
      </c>
      <c r="I18" s="94" t="s">
        <v>35</v>
      </c>
      <c r="J18" s="97">
        <v>2</v>
      </c>
      <c r="K18" s="95">
        <v>2</v>
      </c>
      <c r="L18" s="96">
        <v>3</v>
      </c>
      <c r="M18" s="97">
        <v>3</v>
      </c>
      <c r="N18" s="96">
        <v>6</v>
      </c>
      <c r="O18" s="94">
        <v>1</v>
      </c>
      <c r="P18" s="97">
        <v>1</v>
      </c>
      <c r="Q18" s="95">
        <v>2</v>
      </c>
      <c r="R18" s="90">
        <v>869</v>
      </c>
      <c r="S18" s="91">
        <v>739</v>
      </c>
      <c r="T18" s="92">
        <f t="shared" si="1"/>
        <v>1608</v>
      </c>
      <c r="U18" s="90">
        <v>3</v>
      </c>
      <c r="V18" s="98" t="s">
        <v>38</v>
      </c>
      <c r="W18" s="99">
        <v>426</v>
      </c>
    </row>
    <row r="19" spans="1:23" ht="15.75" thickBot="1">
      <c r="A19" s="111">
        <v>13</v>
      </c>
      <c r="B19" s="112" t="s">
        <v>28</v>
      </c>
      <c r="C19" s="142">
        <v>750</v>
      </c>
      <c r="D19" s="143">
        <v>710</v>
      </c>
      <c r="E19" s="144">
        <f t="shared" si="0"/>
        <v>1460</v>
      </c>
      <c r="F19" s="138">
        <v>1</v>
      </c>
      <c r="G19" s="139" t="s">
        <v>35</v>
      </c>
      <c r="H19" s="138">
        <v>1</v>
      </c>
      <c r="I19" s="140">
        <v>2</v>
      </c>
      <c r="J19" s="139" t="s">
        <v>35</v>
      </c>
      <c r="K19" s="141">
        <v>2</v>
      </c>
      <c r="L19" s="138">
        <v>7</v>
      </c>
      <c r="M19" s="139">
        <v>4</v>
      </c>
      <c r="N19" s="138">
        <v>11</v>
      </c>
      <c r="O19" s="140" t="s">
        <v>35</v>
      </c>
      <c r="P19" s="139" t="s">
        <v>35</v>
      </c>
      <c r="Q19" s="141" t="s">
        <v>35</v>
      </c>
      <c r="R19" s="142">
        <v>756</v>
      </c>
      <c r="S19" s="143">
        <v>714</v>
      </c>
      <c r="T19" s="144">
        <f t="shared" si="1"/>
        <v>1470</v>
      </c>
      <c r="U19" s="113">
        <v>4</v>
      </c>
      <c r="V19" s="120" t="s">
        <v>37</v>
      </c>
      <c r="W19" s="121">
        <v>437</v>
      </c>
    </row>
    <row r="20" spans="1:23" ht="15.75" thickBot="1">
      <c r="A20" s="171" t="s">
        <v>47</v>
      </c>
      <c r="B20" s="172"/>
      <c r="C20" s="42">
        <f>SUM(C7:C19)</f>
        <v>13176</v>
      </c>
      <c r="D20" s="43">
        <f>SUM(D7:D19)</f>
        <v>12918</v>
      </c>
      <c r="E20" s="44">
        <f t="shared" si="0"/>
        <v>26094</v>
      </c>
      <c r="F20" s="45">
        <f t="shared" ref="F20:Q20" si="2">SUM(F7:F19)</f>
        <v>23</v>
      </c>
      <c r="G20" s="43">
        <f t="shared" si="2"/>
        <v>14</v>
      </c>
      <c r="H20" s="46">
        <f t="shared" si="2"/>
        <v>37</v>
      </c>
      <c r="I20" s="42">
        <f t="shared" si="2"/>
        <v>8</v>
      </c>
      <c r="J20" s="43">
        <f t="shared" si="2"/>
        <v>9</v>
      </c>
      <c r="K20" s="44">
        <f t="shared" si="2"/>
        <v>17</v>
      </c>
      <c r="L20" s="45">
        <f t="shared" si="2"/>
        <v>28</v>
      </c>
      <c r="M20" s="43">
        <f t="shared" si="2"/>
        <v>32</v>
      </c>
      <c r="N20" s="46">
        <f t="shared" si="2"/>
        <v>60</v>
      </c>
      <c r="O20" s="42">
        <f t="shared" si="2"/>
        <v>26</v>
      </c>
      <c r="P20" s="43">
        <f t="shared" si="2"/>
        <v>22</v>
      </c>
      <c r="Q20" s="44">
        <f t="shared" si="2"/>
        <v>48</v>
      </c>
      <c r="R20" s="42">
        <f>SUM(R7:R19)</f>
        <v>13193</v>
      </c>
      <c r="S20" s="43">
        <f>SUM(S7:S19)</f>
        <v>12933</v>
      </c>
      <c r="T20" s="44">
        <f>SUM(R20:S20)</f>
        <v>26126</v>
      </c>
      <c r="U20" s="42">
        <f>SUM(U7:U19)</f>
        <v>51</v>
      </c>
      <c r="V20" s="48">
        <v>31.094999999999999</v>
      </c>
      <c r="W20" s="47">
        <f>SUM(W7:W19)</f>
        <v>7679</v>
      </c>
    </row>
    <row r="21" spans="1:23" ht="15.75" thickTop="1">
      <c r="C21" s="63"/>
      <c r="D21" s="63"/>
      <c r="E21" s="63"/>
    </row>
    <row r="23" spans="1:23" ht="15.75">
      <c r="R23" s="4" t="s">
        <v>153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119</v>
      </c>
      <c r="S28" s="5"/>
      <c r="T28" s="5"/>
      <c r="U28" s="5"/>
      <c r="V28" s="4"/>
    </row>
    <row r="29" spans="1:23" ht="15.75">
      <c r="R29" s="4" t="s">
        <v>140</v>
      </c>
      <c r="S29" s="4"/>
      <c r="T29" s="4"/>
      <c r="U29" s="4"/>
      <c r="V29" s="4"/>
    </row>
    <row r="30" spans="1:23" ht="15.75">
      <c r="R30" s="4" t="s">
        <v>120</v>
      </c>
      <c r="S30" s="4"/>
      <c r="T30" s="4"/>
      <c r="U30" s="4"/>
      <c r="V30" s="4"/>
    </row>
  </sheetData>
  <mergeCells count="32"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W5:W6"/>
    <mergeCell ref="O5:O6"/>
    <mergeCell ref="R5:R6"/>
    <mergeCell ref="S5:S6"/>
    <mergeCell ref="T5:T6"/>
    <mergeCell ref="U5:U6"/>
  </mergeCells>
  <pageMargins left="0.7" right="0.7" top="0.75" bottom="0.75" header="0.3" footer="0.3"/>
  <pageSetup paperSize="5" orientation="landscape" horizontalDpi="0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sqref="A1:W30"/>
    </sheetView>
  </sheetViews>
  <sheetFormatPr defaultRowHeight="15"/>
  <cols>
    <col min="1" max="1" width="5" customWidth="1"/>
    <col min="2" max="2" width="15" customWidth="1"/>
    <col min="3" max="5" width="6.5703125" customWidth="1"/>
    <col min="6" max="17" width="5.85546875" customWidth="1"/>
    <col min="18" max="20" width="6.42578125" customWidth="1"/>
    <col min="21" max="21" width="5" customWidth="1"/>
    <col min="22" max="22" width="8.85546875" customWidth="1"/>
    <col min="23" max="23" width="6" customWidth="1"/>
  </cols>
  <sheetData>
    <row r="1" spans="1:23" ht="18.7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3" ht="18.75">
      <c r="A2" s="201" t="s">
        <v>152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23" ht="15.75" thickBot="1"/>
    <row r="4" spans="1:23" ht="16.5" thickTop="1" thickBot="1">
      <c r="A4" s="184" t="s">
        <v>1</v>
      </c>
      <c r="B4" s="187" t="s">
        <v>2</v>
      </c>
      <c r="C4" s="181" t="s">
        <v>53</v>
      </c>
      <c r="D4" s="183"/>
      <c r="E4" s="182"/>
      <c r="F4" s="183" t="s">
        <v>6</v>
      </c>
      <c r="G4" s="183"/>
      <c r="H4" s="183"/>
      <c r="I4" s="181" t="s">
        <v>29</v>
      </c>
      <c r="J4" s="183"/>
      <c r="K4" s="182"/>
      <c r="L4" s="183" t="s">
        <v>7</v>
      </c>
      <c r="M4" s="183"/>
      <c r="N4" s="183"/>
      <c r="O4" s="181" t="s">
        <v>8</v>
      </c>
      <c r="P4" s="183"/>
      <c r="Q4" s="182"/>
      <c r="R4" s="181" t="s">
        <v>9</v>
      </c>
      <c r="S4" s="183"/>
      <c r="T4" s="182"/>
      <c r="U4" s="181" t="s">
        <v>10</v>
      </c>
      <c r="V4" s="182"/>
      <c r="W4" s="1" t="s">
        <v>14</v>
      </c>
    </row>
    <row r="5" spans="1:23">
      <c r="A5" s="185"/>
      <c r="B5" s="188"/>
      <c r="C5" s="190" t="s">
        <v>3</v>
      </c>
      <c r="D5" s="192" t="s">
        <v>4</v>
      </c>
      <c r="E5" s="194" t="s">
        <v>5</v>
      </c>
      <c r="F5" s="196" t="s">
        <v>3</v>
      </c>
      <c r="G5" s="192" t="s">
        <v>4</v>
      </c>
      <c r="H5" s="196" t="s">
        <v>5</v>
      </c>
      <c r="I5" s="198" t="s">
        <v>3</v>
      </c>
      <c r="J5" s="192" t="s">
        <v>4</v>
      </c>
      <c r="K5" s="202" t="s">
        <v>5</v>
      </c>
      <c r="L5" s="196" t="s">
        <v>3</v>
      </c>
      <c r="M5" s="192" t="s">
        <v>4</v>
      </c>
      <c r="N5" s="196" t="s">
        <v>5</v>
      </c>
      <c r="O5" s="198" t="s">
        <v>3</v>
      </c>
      <c r="P5" s="192" t="s">
        <v>4</v>
      </c>
      <c r="Q5" s="202" t="s">
        <v>5</v>
      </c>
      <c r="R5" s="198" t="s">
        <v>3</v>
      </c>
      <c r="S5" s="192" t="s">
        <v>4</v>
      </c>
      <c r="T5" s="202" t="s">
        <v>5</v>
      </c>
      <c r="U5" s="198" t="s">
        <v>11</v>
      </c>
      <c r="V5" s="2" t="s">
        <v>12</v>
      </c>
      <c r="W5" s="199" t="s">
        <v>15</v>
      </c>
    </row>
    <row r="6" spans="1:23" ht="15.75" thickBot="1">
      <c r="A6" s="186"/>
      <c r="B6" s="189"/>
      <c r="C6" s="191"/>
      <c r="D6" s="193"/>
      <c r="E6" s="195"/>
      <c r="F6" s="197"/>
      <c r="G6" s="193"/>
      <c r="H6" s="197"/>
      <c r="I6" s="191"/>
      <c r="J6" s="193"/>
      <c r="K6" s="195"/>
      <c r="L6" s="197"/>
      <c r="M6" s="193"/>
      <c r="N6" s="197"/>
      <c r="O6" s="191"/>
      <c r="P6" s="193"/>
      <c r="Q6" s="195"/>
      <c r="R6" s="191"/>
      <c r="S6" s="193"/>
      <c r="T6" s="195"/>
      <c r="U6" s="191"/>
      <c r="V6" s="3" t="s">
        <v>13</v>
      </c>
      <c r="W6" s="200"/>
    </row>
    <row r="7" spans="1:23" ht="15.75" thickTop="1">
      <c r="A7" s="76"/>
      <c r="B7" s="77" t="s">
        <v>16</v>
      </c>
      <c r="C7" s="78">
        <v>1619</v>
      </c>
      <c r="D7" s="79">
        <v>1693</v>
      </c>
      <c r="E7" s="80">
        <f t="shared" ref="E7:E20" si="0">SUM(C7:D7)</f>
        <v>3312</v>
      </c>
      <c r="F7" s="81">
        <v>5</v>
      </c>
      <c r="G7" s="82">
        <v>2</v>
      </c>
      <c r="H7" s="83">
        <v>7</v>
      </c>
      <c r="I7" s="84">
        <v>3</v>
      </c>
      <c r="J7" s="82">
        <v>2</v>
      </c>
      <c r="K7" s="85">
        <v>5</v>
      </c>
      <c r="L7" s="81">
        <v>5</v>
      </c>
      <c r="M7" s="82">
        <v>7</v>
      </c>
      <c r="N7" s="81">
        <v>12</v>
      </c>
      <c r="O7" s="84">
        <v>4</v>
      </c>
      <c r="P7" s="82">
        <v>5</v>
      </c>
      <c r="Q7" s="85">
        <v>9</v>
      </c>
      <c r="R7" s="78">
        <v>1622</v>
      </c>
      <c r="S7" s="79">
        <v>1695</v>
      </c>
      <c r="T7" s="80">
        <f>SUM(R7:S7)</f>
        <v>3317</v>
      </c>
      <c r="U7" s="78">
        <v>4</v>
      </c>
      <c r="V7" s="86" t="s">
        <v>46</v>
      </c>
      <c r="W7" s="87">
        <v>837</v>
      </c>
    </row>
    <row r="8" spans="1:23">
      <c r="A8" s="88">
        <v>2</v>
      </c>
      <c r="B8" s="89" t="s">
        <v>17</v>
      </c>
      <c r="C8" s="90">
        <v>1551</v>
      </c>
      <c r="D8" s="91">
        <v>1575</v>
      </c>
      <c r="E8" s="92">
        <f t="shared" si="0"/>
        <v>3126</v>
      </c>
      <c r="F8" s="96">
        <v>2</v>
      </c>
      <c r="G8" s="97" t="s">
        <v>35</v>
      </c>
      <c r="H8" s="93">
        <v>2</v>
      </c>
      <c r="I8" s="94">
        <v>1</v>
      </c>
      <c r="J8" s="97" t="s">
        <v>35</v>
      </c>
      <c r="K8" s="95">
        <v>1</v>
      </c>
      <c r="L8" s="96" t="s">
        <v>35</v>
      </c>
      <c r="M8" s="97">
        <v>2</v>
      </c>
      <c r="N8" s="96">
        <v>2</v>
      </c>
      <c r="O8" s="94">
        <v>2</v>
      </c>
      <c r="P8" s="97">
        <v>2</v>
      </c>
      <c r="Q8" s="95">
        <v>4</v>
      </c>
      <c r="R8" s="90">
        <v>1550</v>
      </c>
      <c r="S8" s="91">
        <v>1575</v>
      </c>
      <c r="T8" s="92">
        <f>SUM(R8:S8)</f>
        <v>3125</v>
      </c>
      <c r="U8" s="90">
        <v>5</v>
      </c>
      <c r="V8" s="98" t="s">
        <v>49</v>
      </c>
      <c r="W8" s="99">
        <v>1017</v>
      </c>
    </row>
    <row r="9" spans="1:23">
      <c r="A9" s="88">
        <v>3</v>
      </c>
      <c r="B9" s="89" t="s">
        <v>18</v>
      </c>
      <c r="C9" s="90">
        <v>1431</v>
      </c>
      <c r="D9" s="91">
        <v>1381</v>
      </c>
      <c r="E9" s="92">
        <f t="shared" si="0"/>
        <v>2812</v>
      </c>
      <c r="F9" s="96" t="s">
        <v>35</v>
      </c>
      <c r="G9" s="97" t="s">
        <v>35</v>
      </c>
      <c r="H9" s="96" t="s">
        <v>35</v>
      </c>
      <c r="I9" s="94" t="s">
        <v>35</v>
      </c>
      <c r="J9" s="97" t="s">
        <v>35</v>
      </c>
      <c r="K9" s="95" t="s">
        <v>35</v>
      </c>
      <c r="L9" s="96">
        <v>8</v>
      </c>
      <c r="M9" s="97">
        <v>3</v>
      </c>
      <c r="N9" s="96">
        <v>11</v>
      </c>
      <c r="O9" s="94">
        <v>5</v>
      </c>
      <c r="P9" s="97">
        <v>4</v>
      </c>
      <c r="Q9" s="95">
        <v>9</v>
      </c>
      <c r="R9" s="90">
        <v>1434</v>
      </c>
      <c r="S9" s="91">
        <v>1380</v>
      </c>
      <c r="T9" s="92">
        <f>SUM(R9:S9)</f>
        <v>2814</v>
      </c>
      <c r="U9" s="90">
        <v>4</v>
      </c>
      <c r="V9" s="98" t="s">
        <v>41</v>
      </c>
      <c r="W9" s="99">
        <v>901</v>
      </c>
    </row>
    <row r="10" spans="1:23">
      <c r="A10" s="88">
        <v>4</v>
      </c>
      <c r="B10" s="89" t="s">
        <v>19</v>
      </c>
      <c r="C10" s="90">
        <v>722</v>
      </c>
      <c r="D10" s="91">
        <v>786</v>
      </c>
      <c r="E10" s="92">
        <f t="shared" si="0"/>
        <v>1508</v>
      </c>
      <c r="F10" s="96" t="s">
        <v>35</v>
      </c>
      <c r="G10" s="97" t="s">
        <v>35</v>
      </c>
      <c r="H10" s="96" t="s">
        <v>35</v>
      </c>
      <c r="I10" s="94" t="s">
        <v>35</v>
      </c>
      <c r="J10" s="97" t="s">
        <v>35</v>
      </c>
      <c r="K10" s="95" t="s">
        <v>35</v>
      </c>
      <c r="L10" s="96">
        <v>3</v>
      </c>
      <c r="M10" s="97">
        <v>4</v>
      </c>
      <c r="N10" s="96">
        <v>7</v>
      </c>
      <c r="O10" s="94" t="s">
        <v>35</v>
      </c>
      <c r="P10" s="97">
        <v>2</v>
      </c>
      <c r="Q10" s="95">
        <v>2</v>
      </c>
      <c r="R10" s="90">
        <v>725</v>
      </c>
      <c r="S10" s="91">
        <v>788</v>
      </c>
      <c r="T10" s="92">
        <f>SUM(R10:S10)</f>
        <v>1513</v>
      </c>
      <c r="U10" s="90">
        <v>3</v>
      </c>
      <c r="V10" s="98" t="s">
        <v>36</v>
      </c>
      <c r="W10" s="99">
        <v>553</v>
      </c>
    </row>
    <row r="11" spans="1:23">
      <c r="A11" s="126">
        <v>5</v>
      </c>
      <c r="B11" s="127" t="s">
        <v>20</v>
      </c>
      <c r="C11" s="128">
        <v>1085</v>
      </c>
      <c r="D11" s="129">
        <v>1054</v>
      </c>
      <c r="E11" s="130">
        <f t="shared" si="0"/>
        <v>2139</v>
      </c>
      <c r="F11" s="96" t="s">
        <v>35</v>
      </c>
      <c r="G11" s="97" t="s">
        <v>35</v>
      </c>
      <c r="H11" s="96" t="s">
        <v>35</v>
      </c>
      <c r="I11" s="108" t="s">
        <v>35</v>
      </c>
      <c r="J11" s="96" t="s">
        <v>35</v>
      </c>
      <c r="K11" s="109" t="s">
        <v>35</v>
      </c>
      <c r="L11" s="94" t="s">
        <v>35</v>
      </c>
      <c r="M11" s="97" t="s">
        <v>35</v>
      </c>
      <c r="N11" s="109" t="s">
        <v>35</v>
      </c>
      <c r="O11" s="108" t="s">
        <v>35</v>
      </c>
      <c r="P11" s="97" t="s">
        <v>35</v>
      </c>
      <c r="Q11" s="96" t="s">
        <v>35</v>
      </c>
      <c r="R11" s="128">
        <v>1085</v>
      </c>
      <c r="S11" s="129">
        <v>1054</v>
      </c>
      <c r="T11" s="130">
        <f>SUM(R11:S11)</f>
        <v>2139</v>
      </c>
      <c r="U11" s="128">
        <v>4</v>
      </c>
      <c r="V11" s="135" t="s">
        <v>44</v>
      </c>
      <c r="W11" s="136">
        <v>597</v>
      </c>
    </row>
    <row r="12" spans="1:23">
      <c r="A12" s="88">
        <v>6</v>
      </c>
      <c r="B12" s="89" t="s">
        <v>21</v>
      </c>
      <c r="C12" s="90">
        <v>853</v>
      </c>
      <c r="D12" s="91">
        <v>771</v>
      </c>
      <c r="E12" s="92">
        <f t="shared" si="0"/>
        <v>1624</v>
      </c>
      <c r="F12" s="96" t="s">
        <v>35</v>
      </c>
      <c r="G12" s="97" t="s">
        <v>35</v>
      </c>
      <c r="H12" s="96" t="s">
        <v>35</v>
      </c>
      <c r="I12" s="94" t="s">
        <v>35</v>
      </c>
      <c r="J12" s="97" t="s">
        <v>35</v>
      </c>
      <c r="K12" s="95" t="s">
        <v>35</v>
      </c>
      <c r="L12" s="96">
        <v>1</v>
      </c>
      <c r="M12" s="97" t="s">
        <v>35</v>
      </c>
      <c r="N12" s="96">
        <v>1</v>
      </c>
      <c r="O12" s="94" t="s">
        <v>35</v>
      </c>
      <c r="P12" s="97">
        <v>1</v>
      </c>
      <c r="Q12" s="95">
        <v>1</v>
      </c>
      <c r="R12" s="90">
        <v>854</v>
      </c>
      <c r="S12" s="91">
        <v>770</v>
      </c>
      <c r="T12" s="92">
        <f t="shared" ref="T12:T19" si="1">SUM(R12:S12)</f>
        <v>1624</v>
      </c>
      <c r="U12" s="90">
        <v>4</v>
      </c>
      <c r="V12" s="98" t="s">
        <v>40</v>
      </c>
      <c r="W12" s="99">
        <v>442</v>
      </c>
    </row>
    <row r="13" spans="1:23">
      <c r="A13" s="88">
        <v>7</v>
      </c>
      <c r="B13" s="89" t="s">
        <v>22</v>
      </c>
      <c r="C13" s="107">
        <v>564</v>
      </c>
      <c r="D13" s="97">
        <v>535</v>
      </c>
      <c r="E13" s="96">
        <f t="shared" si="0"/>
        <v>1099</v>
      </c>
      <c r="F13" s="108">
        <v>1</v>
      </c>
      <c r="G13" s="97">
        <v>1</v>
      </c>
      <c r="H13" s="109">
        <v>2</v>
      </c>
      <c r="I13" s="108">
        <v>1</v>
      </c>
      <c r="J13" s="97" t="s">
        <v>35</v>
      </c>
      <c r="K13" s="110">
        <v>1</v>
      </c>
      <c r="L13" s="107">
        <v>1</v>
      </c>
      <c r="M13" s="97">
        <v>2</v>
      </c>
      <c r="N13" s="109">
        <v>3</v>
      </c>
      <c r="O13" s="108" t="s">
        <v>35</v>
      </c>
      <c r="P13" s="97">
        <v>4</v>
      </c>
      <c r="Q13" s="110">
        <v>4</v>
      </c>
      <c r="R13" s="107">
        <v>565</v>
      </c>
      <c r="S13" s="97">
        <v>534</v>
      </c>
      <c r="T13" s="96">
        <f t="shared" si="1"/>
        <v>1099</v>
      </c>
      <c r="U13" s="90">
        <v>4</v>
      </c>
      <c r="V13" s="98" t="s">
        <v>45</v>
      </c>
      <c r="W13" s="99">
        <v>313</v>
      </c>
    </row>
    <row r="14" spans="1:23">
      <c r="A14" s="88">
        <v>8</v>
      </c>
      <c r="B14" s="89" t="s">
        <v>23</v>
      </c>
      <c r="C14" s="94">
        <v>411</v>
      </c>
      <c r="D14" s="97">
        <v>395</v>
      </c>
      <c r="E14" s="95">
        <f t="shared" si="0"/>
        <v>806</v>
      </c>
      <c r="F14" s="96" t="s">
        <v>35</v>
      </c>
      <c r="G14" s="97" t="s">
        <v>35</v>
      </c>
      <c r="H14" s="96" t="s">
        <v>35</v>
      </c>
      <c r="I14" s="94">
        <v>1</v>
      </c>
      <c r="J14" s="97">
        <v>1</v>
      </c>
      <c r="K14" s="95">
        <v>2</v>
      </c>
      <c r="L14" s="96" t="s">
        <v>35</v>
      </c>
      <c r="M14" s="97">
        <v>2</v>
      </c>
      <c r="N14" s="96">
        <v>2</v>
      </c>
      <c r="O14" s="94" t="s">
        <v>35</v>
      </c>
      <c r="P14" s="97" t="s">
        <v>35</v>
      </c>
      <c r="Q14" s="95" t="s">
        <v>35</v>
      </c>
      <c r="R14" s="94">
        <v>410</v>
      </c>
      <c r="S14" s="97">
        <v>396</v>
      </c>
      <c r="T14" s="95">
        <f t="shared" si="1"/>
        <v>806</v>
      </c>
      <c r="U14" s="90">
        <v>3</v>
      </c>
      <c r="V14" s="98" t="s">
        <v>42</v>
      </c>
      <c r="W14" s="99">
        <v>252</v>
      </c>
    </row>
    <row r="15" spans="1:23">
      <c r="A15" s="88">
        <v>9</v>
      </c>
      <c r="B15" s="89" t="s">
        <v>24</v>
      </c>
      <c r="C15" s="90">
        <v>498</v>
      </c>
      <c r="D15" s="91">
        <v>427</v>
      </c>
      <c r="E15" s="92">
        <f t="shared" si="0"/>
        <v>925</v>
      </c>
      <c r="F15" s="96" t="s">
        <v>35</v>
      </c>
      <c r="G15" s="97" t="s">
        <v>35</v>
      </c>
      <c r="H15" s="110" t="s">
        <v>35</v>
      </c>
      <c r="I15" s="96" t="s">
        <v>35</v>
      </c>
      <c r="J15" s="97" t="s">
        <v>35</v>
      </c>
      <c r="K15" s="110" t="s">
        <v>35</v>
      </c>
      <c r="L15" s="96" t="s">
        <v>35</v>
      </c>
      <c r="M15" s="97" t="s">
        <v>35</v>
      </c>
      <c r="N15" s="110" t="s">
        <v>35</v>
      </c>
      <c r="O15" s="96">
        <v>6</v>
      </c>
      <c r="P15" s="97">
        <v>2</v>
      </c>
      <c r="Q15" s="110">
        <v>8</v>
      </c>
      <c r="R15" s="90">
        <v>492</v>
      </c>
      <c r="S15" s="91">
        <v>425</v>
      </c>
      <c r="T15" s="92">
        <f t="shared" si="1"/>
        <v>917</v>
      </c>
      <c r="U15" s="90">
        <v>6</v>
      </c>
      <c r="V15" s="98" t="s">
        <v>39</v>
      </c>
      <c r="W15" s="99">
        <v>290</v>
      </c>
    </row>
    <row r="16" spans="1:23">
      <c r="A16" s="88">
        <v>10</v>
      </c>
      <c r="B16" s="89" t="s">
        <v>25</v>
      </c>
      <c r="C16" s="90">
        <v>1460</v>
      </c>
      <c r="D16" s="91">
        <v>1522</v>
      </c>
      <c r="E16" s="92">
        <f t="shared" si="0"/>
        <v>2982</v>
      </c>
      <c r="F16" s="96">
        <v>6</v>
      </c>
      <c r="G16" s="97">
        <v>1</v>
      </c>
      <c r="H16" s="96">
        <v>7</v>
      </c>
      <c r="I16" s="94">
        <v>4</v>
      </c>
      <c r="J16" s="97">
        <v>1</v>
      </c>
      <c r="K16" s="95">
        <v>5</v>
      </c>
      <c r="L16" s="96">
        <v>9</v>
      </c>
      <c r="M16" s="97">
        <v>6</v>
      </c>
      <c r="N16" s="93">
        <v>15</v>
      </c>
      <c r="O16" s="94">
        <v>5</v>
      </c>
      <c r="P16" s="97">
        <v>5</v>
      </c>
      <c r="Q16" s="95">
        <v>10</v>
      </c>
      <c r="R16" s="90">
        <v>1466</v>
      </c>
      <c r="S16" s="91">
        <v>1523</v>
      </c>
      <c r="T16" s="92">
        <f t="shared" si="1"/>
        <v>2989</v>
      </c>
      <c r="U16" s="90">
        <v>3</v>
      </c>
      <c r="V16" s="98" t="s">
        <v>43</v>
      </c>
      <c r="W16" s="99">
        <v>767</v>
      </c>
    </row>
    <row r="17" spans="1:23">
      <c r="A17" s="88">
        <v>11</v>
      </c>
      <c r="B17" s="89" t="s">
        <v>26</v>
      </c>
      <c r="C17" s="90">
        <v>1374</v>
      </c>
      <c r="D17" s="91">
        <v>1341</v>
      </c>
      <c r="E17" s="92">
        <f t="shared" si="0"/>
        <v>2715</v>
      </c>
      <c r="F17" s="96" t="s">
        <v>35</v>
      </c>
      <c r="G17" s="97">
        <v>1</v>
      </c>
      <c r="H17" s="96">
        <v>1</v>
      </c>
      <c r="I17" s="94">
        <v>1</v>
      </c>
      <c r="J17" s="97" t="s">
        <v>35</v>
      </c>
      <c r="K17" s="95">
        <v>1</v>
      </c>
      <c r="L17" s="96">
        <v>10</v>
      </c>
      <c r="M17" s="97">
        <v>6</v>
      </c>
      <c r="N17" s="96">
        <v>16</v>
      </c>
      <c r="O17" s="94">
        <v>3</v>
      </c>
      <c r="P17" s="97">
        <v>1</v>
      </c>
      <c r="Q17" s="95">
        <v>4</v>
      </c>
      <c r="R17" s="90">
        <v>1380</v>
      </c>
      <c r="S17" s="91">
        <v>1347</v>
      </c>
      <c r="T17" s="92">
        <f t="shared" si="1"/>
        <v>2727</v>
      </c>
      <c r="U17" s="90">
        <v>4</v>
      </c>
      <c r="V17" s="98" t="s">
        <v>41</v>
      </c>
      <c r="W17" s="99">
        <v>828</v>
      </c>
    </row>
    <row r="18" spans="1:23">
      <c r="A18" s="88">
        <v>12</v>
      </c>
      <c r="B18" s="89" t="s">
        <v>27</v>
      </c>
      <c r="C18" s="90">
        <v>869</v>
      </c>
      <c r="D18" s="91">
        <v>739</v>
      </c>
      <c r="E18" s="92">
        <f t="shared" si="0"/>
        <v>1608</v>
      </c>
      <c r="F18" s="94">
        <v>1</v>
      </c>
      <c r="G18" s="97">
        <v>3</v>
      </c>
      <c r="H18" s="96">
        <v>4</v>
      </c>
      <c r="I18" s="94">
        <v>1</v>
      </c>
      <c r="J18" s="97" t="s">
        <v>35</v>
      </c>
      <c r="K18" s="95">
        <v>1</v>
      </c>
      <c r="L18" s="96">
        <v>6</v>
      </c>
      <c r="M18" s="97">
        <v>4</v>
      </c>
      <c r="N18" s="96">
        <v>10</v>
      </c>
      <c r="O18" s="94">
        <v>3</v>
      </c>
      <c r="P18" s="97">
        <v>1</v>
      </c>
      <c r="Q18" s="95">
        <v>4</v>
      </c>
      <c r="R18" s="90">
        <v>872</v>
      </c>
      <c r="S18" s="91">
        <v>745</v>
      </c>
      <c r="T18" s="92">
        <f t="shared" si="1"/>
        <v>1617</v>
      </c>
      <c r="U18" s="90">
        <v>3</v>
      </c>
      <c r="V18" s="98" t="s">
        <v>38</v>
      </c>
      <c r="W18" s="99">
        <v>430</v>
      </c>
    </row>
    <row r="19" spans="1:23" ht="15.75" thickBot="1">
      <c r="A19" s="111">
        <v>13</v>
      </c>
      <c r="B19" s="112" t="s">
        <v>28</v>
      </c>
      <c r="C19" s="142">
        <v>756</v>
      </c>
      <c r="D19" s="143">
        <v>714</v>
      </c>
      <c r="E19" s="144">
        <f t="shared" si="0"/>
        <v>1470</v>
      </c>
      <c r="F19" s="138" t="s">
        <v>35</v>
      </c>
      <c r="G19" s="139" t="s">
        <v>35</v>
      </c>
      <c r="H19" s="138" t="s">
        <v>35</v>
      </c>
      <c r="I19" s="140" t="s">
        <v>35</v>
      </c>
      <c r="J19" s="139">
        <v>1</v>
      </c>
      <c r="K19" s="141">
        <v>1</v>
      </c>
      <c r="L19" s="138">
        <v>2</v>
      </c>
      <c r="M19" s="139">
        <v>2</v>
      </c>
      <c r="N19" s="138">
        <v>2</v>
      </c>
      <c r="O19" s="140">
        <v>1</v>
      </c>
      <c r="P19" s="139" t="s">
        <v>35</v>
      </c>
      <c r="Q19" s="141">
        <v>1</v>
      </c>
      <c r="R19" s="142">
        <v>757</v>
      </c>
      <c r="S19" s="143">
        <v>715</v>
      </c>
      <c r="T19" s="144">
        <f t="shared" si="1"/>
        <v>1472</v>
      </c>
      <c r="U19" s="113">
        <v>4</v>
      </c>
      <c r="V19" s="120" t="s">
        <v>37</v>
      </c>
      <c r="W19" s="121">
        <v>440</v>
      </c>
    </row>
    <row r="20" spans="1:23" ht="15.75" thickBot="1">
      <c r="A20" s="171" t="s">
        <v>47</v>
      </c>
      <c r="B20" s="172"/>
      <c r="C20" s="42">
        <f>SUM(C7:C19)</f>
        <v>13193</v>
      </c>
      <c r="D20" s="43">
        <f>SUM(D7:D19)</f>
        <v>12933</v>
      </c>
      <c r="E20" s="44">
        <f t="shared" si="0"/>
        <v>26126</v>
      </c>
      <c r="F20" s="45">
        <f t="shared" ref="F20:Q20" si="2">SUM(F7:F19)</f>
        <v>15</v>
      </c>
      <c r="G20" s="43">
        <f t="shared" si="2"/>
        <v>8</v>
      </c>
      <c r="H20" s="46">
        <f t="shared" si="2"/>
        <v>23</v>
      </c>
      <c r="I20" s="42">
        <f t="shared" si="2"/>
        <v>12</v>
      </c>
      <c r="J20" s="43">
        <f t="shared" si="2"/>
        <v>5</v>
      </c>
      <c r="K20" s="44">
        <f t="shared" si="2"/>
        <v>17</v>
      </c>
      <c r="L20" s="45">
        <f t="shared" si="2"/>
        <v>45</v>
      </c>
      <c r="M20" s="43">
        <f t="shared" si="2"/>
        <v>38</v>
      </c>
      <c r="N20" s="46">
        <f t="shared" si="2"/>
        <v>81</v>
      </c>
      <c r="O20" s="42">
        <f t="shared" si="2"/>
        <v>29</v>
      </c>
      <c r="P20" s="43">
        <f t="shared" si="2"/>
        <v>27</v>
      </c>
      <c r="Q20" s="44">
        <f t="shared" si="2"/>
        <v>56</v>
      </c>
      <c r="R20" s="42">
        <f>SUM(R7:R19)</f>
        <v>13212</v>
      </c>
      <c r="S20" s="43">
        <f>SUM(S7:S19)</f>
        <v>12947</v>
      </c>
      <c r="T20" s="44">
        <f>SUM(R20:S20)</f>
        <v>26159</v>
      </c>
      <c r="U20" s="42">
        <f>SUM(U7:U19)</f>
        <v>51</v>
      </c>
      <c r="V20" s="48">
        <v>31.094999999999999</v>
      </c>
      <c r="W20" s="47">
        <f>SUM(W7:W19)</f>
        <v>7667</v>
      </c>
    </row>
    <row r="21" spans="1:23" ht="15.75" thickTop="1">
      <c r="C21" s="63"/>
      <c r="D21" s="63"/>
      <c r="E21" s="63"/>
    </row>
    <row r="23" spans="1:23" ht="15.75">
      <c r="R23" s="4" t="s">
        <v>154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119</v>
      </c>
      <c r="S28" s="5"/>
      <c r="T28" s="5"/>
      <c r="U28" s="5"/>
      <c r="V28" s="4"/>
    </row>
    <row r="29" spans="1:23" ht="15.75">
      <c r="R29" s="4" t="s">
        <v>140</v>
      </c>
      <c r="S29" s="4"/>
      <c r="T29" s="4"/>
      <c r="U29" s="4"/>
      <c r="V29" s="4"/>
    </row>
    <row r="30" spans="1:23" ht="15.75">
      <c r="R30" s="4" t="s">
        <v>120</v>
      </c>
      <c r="S30" s="4"/>
      <c r="T30" s="4"/>
      <c r="U30" s="4"/>
      <c r="V30" s="4"/>
    </row>
  </sheetData>
  <mergeCells count="32">
    <mergeCell ref="W5:W6"/>
    <mergeCell ref="O5:O6"/>
    <mergeCell ref="R5:R6"/>
    <mergeCell ref="S5:S6"/>
    <mergeCell ref="T5:T6"/>
    <mergeCell ref="U5:U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</mergeCells>
  <pageMargins left="0.7" right="0.7" top="0.75" bottom="0.75" header="0.3" footer="0.3"/>
  <pageSetup paperSize="5" orientation="landscape" horizontalDpi="0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sqref="A1:X30"/>
    </sheetView>
  </sheetViews>
  <sheetFormatPr defaultRowHeight="15"/>
  <cols>
    <col min="1" max="1" width="4.85546875" customWidth="1"/>
    <col min="2" max="2" width="15.140625" customWidth="1"/>
    <col min="3" max="5" width="7.140625" customWidth="1"/>
    <col min="6" max="17" width="5.140625" customWidth="1"/>
    <col min="18" max="20" width="7.7109375" customWidth="1"/>
    <col min="21" max="21" width="6.28515625" customWidth="1"/>
    <col min="23" max="23" width="7.140625" customWidth="1"/>
  </cols>
  <sheetData>
    <row r="1" spans="1:23" ht="18.7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3" ht="18.75">
      <c r="A2" s="201" t="s">
        <v>155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23" ht="15.75" thickBot="1"/>
    <row r="4" spans="1:23" ht="16.5" thickTop="1" thickBot="1">
      <c r="A4" s="184" t="s">
        <v>1</v>
      </c>
      <c r="B4" s="187" t="s">
        <v>2</v>
      </c>
      <c r="C4" s="181" t="s">
        <v>53</v>
      </c>
      <c r="D4" s="183"/>
      <c r="E4" s="182"/>
      <c r="F4" s="183" t="s">
        <v>6</v>
      </c>
      <c r="G4" s="183"/>
      <c r="H4" s="183"/>
      <c r="I4" s="181" t="s">
        <v>29</v>
      </c>
      <c r="J4" s="183"/>
      <c r="K4" s="182"/>
      <c r="L4" s="183" t="s">
        <v>7</v>
      </c>
      <c r="M4" s="183"/>
      <c r="N4" s="183"/>
      <c r="O4" s="181" t="s">
        <v>8</v>
      </c>
      <c r="P4" s="183"/>
      <c r="Q4" s="182"/>
      <c r="R4" s="181" t="s">
        <v>9</v>
      </c>
      <c r="S4" s="183"/>
      <c r="T4" s="182"/>
      <c r="U4" s="181" t="s">
        <v>10</v>
      </c>
      <c r="V4" s="182"/>
      <c r="W4" s="1" t="s">
        <v>14</v>
      </c>
    </row>
    <row r="5" spans="1:23">
      <c r="A5" s="185"/>
      <c r="B5" s="188"/>
      <c r="C5" s="190" t="s">
        <v>3</v>
      </c>
      <c r="D5" s="192" t="s">
        <v>4</v>
      </c>
      <c r="E5" s="194" t="s">
        <v>5</v>
      </c>
      <c r="F5" s="196" t="s">
        <v>3</v>
      </c>
      <c r="G5" s="192" t="s">
        <v>4</v>
      </c>
      <c r="H5" s="196" t="s">
        <v>5</v>
      </c>
      <c r="I5" s="198" t="s">
        <v>3</v>
      </c>
      <c r="J5" s="192" t="s">
        <v>4</v>
      </c>
      <c r="K5" s="202" t="s">
        <v>5</v>
      </c>
      <c r="L5" s="196" t="s">
        <v>3</v>
      </c>
      <c r="M5" s="192" t="s">
        <v>4</v>
      </c>
      <c r="N5" s="196" t="s">
        <v>5</v>
      </c>
      <c r="O5" s="198" t="s">
        <v>3</v>
      </c>
      <c r="P5" s="192" t="s">
        <v>4</v>
      </c>
      <c r="Q5" s="202" t="s">
        <v>5</v>
      </c>
      <c r="R5" s="198" t="s">
        <v>3</v>
      </c>
      <c r="S5" s="192" t="s">
        <v>4</v>
      </c>
      <c r="T5" s="202" t="s">
        <v>5</v>
      </c>
      <c r="U5" s="198" t="s">
        <v>11</v>
      </c>
      <c r="V5" s="2" t="s">
        <v>12</v>
      </c>
      <c r="W5" s="199" t="s">
        <v>15</v>
      </c>
    </row>
    <row r="6" spans="1:23" ht="15.75" thickBot="1">
      <c r="A6" s="186"/>
      <c r="B6" s="189"/>
      <c r="C6" s="191"/>
      <c r="D6" s="193"/>
      <c r="E6" s="195"/>
      <c r="F6" s="197"/>
      <c r="G6" s="193"/>
      <c r="H6" s="197"/>
      <c r="I6" s="191"/>
      <c r="J6" s="193"/>
      <c r="K6" s="195"/>
      <c r="L6" s="197"/>
      <c r="M6" s="193"/>
      <c r="N6" s="197"/>
      <c r="O6" s="191"/>
      <c r="P6" s="193"/>
      <c r="Q6" s="195"/>
      <c r="R6" s="191"/>
      <c r="S6" s="193"/>
      <c r="T6" s="195"/>
      <c r="U6" s="191"/>
      <c r="V6" s="3" t="s">
        <v>13</v>
      </c>
      <c r="W6" s="200"/>
    </row>
    <row r="7" spans="1:23" ht="15.75" thickTop="1">
      <c r="A7" s="76">
        <v>1</v>
      </c>
      <c r="B7" s="77" t="s">
        <v>16</v>
      </c>
      <c r="C7" s="78">
        <v>1622</v>
      </c>
      <c r="D7" s="79">
        <v>1695</v>
      </c>
      <c r="E7" s="80">
        <f>SUM(C7:D7)</f>
        <v>3317</v>
      </c>
      <c r="F7" s="81">
        <v>1</v>
      </c>
      <c r="G7" s="82">
        <v>4</v>
      </c>
      <c r="H7" s="83">
        <v>5</v>
      </c>
      <c r="I7" s="84" t="s">
        <v>35</v>
      </c>
      <c r="J7" s="82">
        <v>2</v>
      </c>
      <c r="K7" s="85">
        <v>2</v>
      </c>
      <c r="L7" s="81" t="s">
        <v>35</v>
      </c>
      <c r="M7" s="82">
        <v>1</v>
      </c>
      <c r="N7" s="81">
        <v>1</v>
      </c>
      <c r="O7" s="84" t="s">
        <v>35</v>
      </c>
      <c r="P7" s="82">
        <v>4</v>
      </c>
      <c r="Q7" s="85">
        <v>4</v>
      </c>
      <c r="R7" s="78">
        <v>1623</v>
      </c>
      <c r="S7" s="79">
        <v>1694</v>
      </c>
      <c r="T7" s="80">
        <f t="shared" ref="T7:T20" si="0">SUM(R7:S7)</f>
        <v>3317</v>
      </c>
      <c r="U7" s="78">
        <v>4</v>
      </c>
      <c r="V7" s="86" t="s">
        <v>46</v>
      </c>
      <c r="W7" s="87">
        <v>835</v>
      </c>
    </row>
    <row r="8" spans="1:23">
      <c r="A8" s="88">
        <v>2</v>
      </c>
      <c r="B8" s="89" t="s">
        <v>17</v>
      </c>
      <c r="C8" s="90">
        <v>1550</v>
      </c>
      <c r="D8" s="91">
        <v>1575</v>
      </c>
      <c r="E8" s="92">
        <f>SUM(C8:D8)</f>
        <v>3125</v>
      </c>
      <c r="F8" s="96">
        <v>3</v>
      </c>
      <c r="G8" s="97">
        <v>2</v>
      </c>
      <c r="H8" s="93">
        <v>5</v>
      </c>
      <c r="I8" s="94" t="s">
        <v>35</v>
      </c>
      <c r="J8" s="97" t="s">
        <v>35</v>
      </c>
      <c r="K8" s="95" t="s">
        <v>35</v>
      </c>
      <c r="L8" s="96">
        <v>2</v>
      </c>
      <c r="M8" s="97">
        <v>3</v>
      </c>
      <c r="N8" s="96">
        <v>5</v>
      </c>
      <c r="O8" s="94">
        <v>8</v>
      </c>
      <c r="P8" s="97">
        <v>3</v>
      </c>
      <c r="Q8" s="95">
        <v>11</v>
      </c>
      <c r="R8" s="90">
        <v>1547</v>
      </c>
      <c r="S8" s="91">
        <v>1577</v>
      </c>
      <c r="T8" s="92">
        <f t="shared" si="0"/>
        <v>3124</v>
      </c>
      <c r="U8" s="90">
        <v>5</v>
      </c>
      <c r="V8" s="98" t="s">
        <v>49</v>
      </c>
      <c r="W8" s="99">
        <v>1017</v>
      </c>
    </row>
    <row r="9" spans="1:23">
      <c r="A9" s="88">
        <v>3</v>
      </c>
      <c r="B9" s="89" t="s">
        <v>18</v>
      </c>
      <c r="C9" s="90">
        <v>1434</v>
      </c>
      <c r="D9" s="91">
        <v>1380</v>
      </c>
      <c r="E9" s="92">
        <f>SUM(C9:D9)</f>
        <v>2814</v>
      </c>
      <c r="F9" s="96">
        <v>3</v>
      </c>
      <c r="G9" s="97">
        <v>1</v>
      </c>
      <c r="H9" s="96">
        <v>4</v>
      </c>
      <c r="I9" s="94">
        <v>1</v>
      </c>
      <c r="J9" s="97">
        <v>1</v>
      </c>
      <c r="K9" s="95">
        <v>2</v>
      </c>
      <c r="L9" s="96">
        <v>3</v>
      </c>
      <c r="M9" s="97">
        <v>1</v>
      </c>
      <c r="N9" s="96">
        <v>4</v>
      </c>
      <c r="O9" s="94">
        <v>1</v>
      </c>
      <c r="P9" s="97">
        <v>1</v>
      </c>
      <c r="Q9" s="95">
        <v>2</v>
      </c>
      <c r="R9" s="90">
        <v>1438</v>
      </c>
      <c r="S9" s="91">
        <v>1380</v>
      </c>
      <c r="T9" s="92">
        <f t="shared" si="0"/>
        <v>2818</v>
      </c>
      <c r="U9" s="90">
        <v>4</v>
      </c>
      <c r="V9" s="98" t="s">
        <v>41</v>
      </c>
      <c r="W9" s="99">
        <v>902</v>
      </c>
    </row>
    <row r="10" spans="1:23">
      <c r="A10" s="88">
        <v>4</v>
      </c>
      <c r="B10" s="89" t="s">
        <v>19</v>
      </c>
      <c r="C10" s="90">
        <v>725</v>
      </c>
      <c r="D10" s="91">
        <v>788</v>
      </c>
      <c r="E10" s="92">
        <f>SUM(C10:D10)</f>
        <v>1513</v>
      </c>
      <c r="F10" s="96" t="s">
        <v>35</v>
      </c>
      <c r="G10" s="97" t="s">
        <v>35</v>
      </c>
      <c r="H10" s="96" t="s">
        <v>35</v>
      </c>
      <c r="I10" s="94" t="s">
        <v>35</v>
      </c>
      <c r="J10" s="97" t="s">
        <v>35</v>
      </c>
      <c r="K10" s="95" t="s">
        <v>35</v>
      </c>
      <c r="L10" s="96">
        <v>4</v>
      </c>
      <c r="M10" s="97">
        <v>3</v>
      </c>
      <c r="N10" s="96">
        <v>7</v>
      </c>
      <c r="O10" s="94">
        <v>1</v>
      </c>
      <c r="P10" s="97">
        <v>2</v>
      </c>
      <c r="Q10" s="95">
        <v>3</v>
      </c>
      <c r="R10" s="90">
        <v>728</v>
      </c>
      <c r="S10" s="91">
        <v>789</v>
      </c>
      <c r="T10" s="92">
        <f t="shared" si="0"/>
        <v>1517</v>
      </c>
      <c r="U10" s="90">
        <v>3</v>
      </c>
      <c r="V10" s="98" t="s">
        <v>36</v>
      </c>
      <c r="W10" s="99">
        <v>554</v>
      </c>
    </row>
    <row r="11" spans="1:23">
      <c r="A11" s="126">
        <v>5</v>
      </c>
      <c r="B11" s="127" t="s">
        <v>20</v>
      </c>
      <c r="C11" s="128">
        <v>1085</v>
      </c>
      <c r="D11" s="129">
        <v>1054</v>
      </c>
      <c r="E11" s="130">
        <f t="shared" ref="E11:E20" si="1">SUM(C11:D11)</f>
        <v>2139</v>
      </c>
      <c r="F11" s="96" t="s">
        <v>35</v>
      </c>
      <c r="G11" s="97" t="s">
        <v>35</v>
      </c>
      <c r="H11" s="96" t="s">
        <v>35</v>
      </c>
      <c r="I11" s="108" t="s">
        <v>35</v>
      </c>
      <c r="J11" s="96" t="s">
        <v>35</v>
      </c>
      <c r="K11" s="109" t="s">
        <v>35</v>
      </c>
      <c r="L11" s="94">
        <v>3</v>
      </c>
      <c r="M11" s="97">
        <v>12</v>
      </c>
      <c r="N11" s="109">
        <v>15</v>
      </c>
      <c r="O11" s="108">
        <v>4</v>
      </c>
      <c r="P11" s="97">
        <v>3</v>
      </c>
      <c r="Q11" s="96">
        <v>7</v>
      </c>
      <c r="R11" s="128">
        <v>1084</v>
      </c>
      <c r="S11" s="129">
        <v>1063</v>
      </c>
      <c r="T11" s="130">
        <f t="shared" si="0"/>
        <v>2147</v>
      </c>
      <c r="U11" s="128">
        <v>4</v>
      </c>
      <c r="V11" s="135" t="s">
        <v>44</v>
      </c>
      <c r="W11" s="136">
        <v>603</v>
      </c>
    </row>
    <row r="12" spans="1:23">
      <c r="A12" s="88">
        <v>6</v>
      </c>
      <c r="B12" s="89" t="s">
        <v>21</v>
      </c>
      <c r="C12" s="90">
        <v>854</v>
      </c>
      <c r="D12" s="91">
        <v>770</v>
      </c>
      <c r="E12" s="92">
        <f t="shared" si="1"/>
        <v>1624</v>
      </c>
      <c r="F12" s="96" t="s">
        <v>35</v>
      </c>
      <c r="G12" s="97" t="s">
        <v>35</v>
      </c>
      <c r="H12" s="96" t="s">
        <v>35</v>
      </c>
      <c r="I12" s="94">
        <v>1</v>
      </c>
      <c r="J12" s="97" t="s">
        <v>35</v>
      </c>
      <c r="K12" s="95">
        <v>1</v>
      </c>
      <c r="L12" s="96">
        <v>1</v>
      </c>
      <c r="M12" s="97">
        <v>1</v>
      </c>
      <c r="N12" s="96">
        <v>2</v>
      </c>
      <c r="O12" s="94">
        <v>4</v>
      </c>
      <c r="P12" s="97">
        <v>1</v>
      </c>
      <c r="Q12" s="95">
        <v>5</v>
      </c>
      <c r="R12" s="90">
        <v>850</v>
      </c>
      <c r="S12" s="91">
        <v>770</v>
      </c>
      <c r="T12" s="92">
        <f t="shared" si="0"/>
        <v>1620</v>
      </c>
      <c r="U12" s="90">
        <v>4</v>
      </c>
      <c r="V12" s="98" t="s">
        <v>40</v>
      </c>
      <c r="W12" s="99">
        <v>442</v>
      </c>
    </row>
    <row r="13" spans="1:23">
      <c r="A13" s="88">
        <v>7</v>
      </c>
      <c r="B13" s="89" t="s">
        <v>22</v>
      </c>
      <c r="C13" s="107">
        <v>565</v>
      </c>
      <c r="D13" s="97">
        <v>534</v>
      </c>
      <c r="E13" s="96">
        <f t="shared" si="1"/>
        <v>1099</v>
      </c>
      <c r="F13" s="108">
        <v>3</v>
      </c>
      <c r="G13" s="97">
        <v>2</v>
      </c>
      <c r="H13" s="109">
        <v>5</v>
      </c>
      <c r="I13" s="108" t="s">
        <v>35</v>
      </c>
      <c r="J13" s="97" t="s">
        <v>35</v>
      </c>
      <c r="K13" s="110" t="s">
        <v>35</v>
      </c>
      <c r="L13" s="107" t="s">
        <v>35</v>
      </c>
      <c r="M13" s="97" t="s">
        <v>35</v>
      </c>
      <c r="N13" s="109" t="s">
        <v>35</v>
      </c>
      <c r="O13" s="108">
        <v>1</v>
      </c>
      <c r="P13" s="97" t="s">
        <v>35</v>
      </c>
      <c r="Q13" s="110">
        <v>1</v>
      </c>
      <c r="R13" s="107">
        <v>567</v>
      </c>
      <c r="S13" s="97">
        <v>536</v>
      </c>
      <c r="T13" s="96">
        <f t="shared" si="0"/>
        <v>1103</v>
      </c>
      <c r="U13" s="90">
        <v>4</v>
      </c>
      <c r="V13" s="98" t="s">
        <v>45</v>
      </c>
      <c r="W13" s="99">
        <v>313</v>
      </c>
    </row>
    <row r="14" spans="1:23">
      <c r="A14" s="88">
        <v>8</v>
      </c>
      <c r="B14" s="89" t="s">
        <v>23</v>
      </c>
      <c r="C14" s="94">
        <v>410</v>
      </c>
      <c r="D14" s="97">
        <v>396</v>
      </c>
      <c r="E14" s="95">
        <f t="shared" si="1"/>
        <v>806</v>
      </c>
      <c r="F14" s="96" t="s">
        <v>35</v>
      </c>
      <c r="G14" s="97" t="s">
        <v>35</v>
      </c>
      <c r="H14" s="96" t="s">
        <v>35</v>
      </c>
      <c r="I14" s="94" t="s">
        <v>35</v>
      </c>
      <c r="J14" s="97" t="s">
        <v>35</v>
      </c>
      <c r="K14" s="95" t="s">
        <v>35</v>
      </c>
      <c r="L14" s="96">
        <v>2</v>
      </c>
      <c r="M14" s="97">
        <v>2</v>
      </c>
      <c r="N14" s="96">
        <v>4</v>
      </c>
      <c r="O14" s="94" t="s">
        <v>35</v>
      </c>
      <c r="P14" s="97" t="s">
        <v>35</v>
      </c>
      <c r="Q14" s="95" t="s">
        <v>35</v>
      </c>
      <c r="R14" s="94">
        <v>412</v>
      </c>
      <c r="S14" s="97">
        <v>398</v>
      </c>
      <c r="T14" s="95">
        <f t="shared" si="0"/>
        <v>810</v>
      </c>
      <c r="U14" s="90">
        <v>3</v>
      </c>
      <c r="V14" s="98" t="s">
        <v>42</v>
      </c>
      <c r="W14" s="99">
        <v>253</v>
      </c>
    </row>
    <row r="15" spans="1:23">
      <c r="A15" s="88">
        <v>9</v>
      </c>
      <c r="B15" s="89" t="s">
        <v>24</v>
      </c>
      <c r="C15" s="90">
        <v>492</v>
      </c>
      <c r="D15" s="91">
        <v>425</v>
      </c>
      <c r="E15" s="92">
        <f t="shared" si="1"/>
        <v>917</v>
      </c>
      <c r="F15" s="96" t="s">
        <v>35</v>
      </c>
      <c r="G15" s="97" t="s">
        <v>35</v>
      </c>
      <c r="H15" s="110" t="s">
        <v>35</v>
      </c>
      <c r="I15" s="96" t="s">
        <v>35</v>
      </c>
      <c r="J15" s="97" t="s">
        <v>35</v>
      </c>
      <c r="K15" s="110" t="s">
        <v>35</v>
      </c>
      <c r="L15" s="96" t="s">
        <v>35</v>
      </c>
      <c r="M15" s="97" t="s">
        <v>35</v>
      </c>
      <c r="N15" s="110" t="s">
        <v>35</v>
      </c>
      <c r="O15" s="96">
        <v>3</v>
      </c>
      <c r="P15" s="97">
        <v>2</v>
      </c>
      <c r="Q15" s="110">
        <v>5</v>
      </c>
      <c r="R15" s="90">
        <v>489</v>
      </c>
      <c r="S15" s="91">
        <v>423</v>
      </c>
      <c r="T15" s="92">
        <f t="shared" si="0"/>
        <v>912</v>
      </c>
      <c r="U15" s="90">
        <v>6</v>
      </c>
      <c r="V15" s="98" t="s">
        <v>39</v>
      </c>
      <c r="W15" s="99">
        <v>290</v>
      </c>
    </row>
    <row r="16" spans="1:23">
      <c r="A16" s="88">
        <v>10</v>
      </c>
      <c r="B16" s="89" t="s">
        <v>25</v>
      </c>
      <c r="C16" s="90">
        <v>1466</v>
      </c>
      <c r="D16" s="91">
        <v>1523</v>
      </c>
      <c r="E16" s="92">
        <f t="shared" si="1"/>
        <v>2989</v>
      </c>
      <c r="F16" s="96" t="s">
        <v>35</v>
      </c>
      <c r="G16" s="97">
        <v>3</v>
      </c>
      <c r="H16" s="96">
        <v>3</v>
      </c>
      <c r="I16" s="94" t="s">
        <v>35</v>
      </c>
      <c r="J16" s="97" t="s">
        <v>35</v>
      </c>
      <c r="K16" s="95" t="s">
        <v>35</v>
      </c>
      <c r="L16" s="96" t="s">
        <v>35</v>
      </c>
      <c r="M16" s="97" t="s">
        <v>35</v>
      </c>
      <c r="N16" s="96" t="s">
        <v>35</v>
      </c>
      <c r="O16" s="94">
        <v>1</v>
      </c>
      <c r="P16" s="97">
        <v>2</v>
      </c>
      <c r="Q16" s="95">
        <v>3</v>
      </c>
      <c r="R16" s="90">
        <v>1465</v>
      </c>
      <c r="S16" s="91">
        <v>1524</v>
      </c>
      <c r="T16" s="92">
        <f t="shared" si="0"/>
        <v>2989</v>
      </c>
      <c r="U16" s="90">
        <v>3</v>
      </c>
      <c r="V16" s="98" t="s">
        <v>43</v>
      </c>
      <c r="W16" s="99">
        <v>767</v>
      </c>
    </row>
    <row r="17" spans="1:23">
      <c r="A17" s="88">
        <v>11</v>
      </c>
      <c r="B17" s="89" t="s">
        <v>26</v>
      </c>
      <c r="C17" s="90">
        <v>1380</v>
      </c>
      <c r="D17" s="91">
        <v>1347</v>
      </c>
      <c r="E17" s="92">
        <f t="shared" si="1"/>
        <v>2727</v>
      </c>
      <c r="F17" s="96">
        <v>2</v>
      </c>
      <c r="G17" s="97" t="s">
        <v>35</v>
      </c>
      <c r="H17" s="96">
        <v>2</v>
      </c>
      <c r="I17" s="94">
        <v>2</v>
      </c>
      <c r="J17" s="97">
        <v>1</v>
      </c>
      <c r="K17" s="95">
        <v>3</v>
      </c>
      <c r="L17" s="96">
        <v>5</v>
      </c>
      <c r="M17" s="97">
        <v>4</v>
      </c>
      <c r="N17" s="96">
        <v>9</v>
      </c>
      <c r="O17" s="94" t="s">
        <v>35</v>
      </c>
      <c r="P17" s="97" t="s">
        <v>35</v>
      </c>
      <c r="Q17" s="95" t="s">
        <v>35</v>
      </c>
      <c r="R17" s="90">
        <v>1385</v>
      </c>
      <c r="S17" s="91">
        <v>1350</v>
      </c>
      <c r="T17" s="92">
        <f t="shared" si="0"/>
        <v>2735</v>
      </c>
      <c r="U17" s="90">
        <v>4</v>
      </c>
      <c r="V17" s="98" t="s">
        <v>41</v>
      </c>
      <c r="W17" s="99">
        <v>831</v>
      </c>
    </row>
    <row r="18" spans="1:23">
      <c r="A18" s="88">
        <v>12</v>
      </c>
      <c r="B18" s="89" t="s">
        <v>27</v>
      </c>
      <c r="C18" s="90">
        <v>872</v>
      </c>
      <c r="D18" s="91">
        <v>745</v>
      </c>
      <c r="E18" s="92">
        <f t="shared" si="1"/>
        <v>1617</v>
      </c>
      <c r="F18" s="94">
        <v>1</v>
      </c>
      <c r="G18" s="97">
        <v>1</v>
      </c>
      <c r="H18" s="96">
        <v>2</v>
      </c>
      <c r="I18" s="94" t="s">
        <v>35</v>
      </c>
      <c r="J18" s="97" t="s">
        <v>35</v>
      </c>
      <c r="K18" s="95" t="s">
        <v>35</v>
      </c>
      <c r="L18" s="96">
        <v>3</v>
      </c>
      <c r="M18" s="97" t="s">
        <v>35</v>
      </c>
      <c r="N18" s="96">
        <v>3</v>
      </c>
      <c r="O18" s="94">
        <v>1</v>
      </c>
      <c r="P18" s="97">
        <v>1</v>
      </c>
      <c r="Q18" s="95">
        <v>2</v>
      </c>
      <c r="R18" s="90">
        <v>875</v>
      </c>
      <c r="S18" s="91">
        <v>745</v>
      </c>
      <c r="T18" s="92">
        <f t="shared" si="0"/>
        <v>1620</v>
      </c>
      <c r="U18" s="90">
        <v>3</v>
      </c>
      <c r="V18" s="98" t="s">
        <v>38</v>
      </c>
      <c r="W18" s="99">
        <v>428</v>
      </c>
    </row>
    <row r="19" spans="1:23" ht="15.75" thickBot="1">
      <c r="A19" s="111">
        <v>13</v>
      </c>
      <c r="B19" s="112" t="s">
        <v>28</v>
      </c>
      <c r="C19" s="142">
        <v>757</v>
      </c>
      <c r="D19" s="143">
        <v>715</v>
      </c>
      <c r="E19" s="144">
        <f t="shared" si="1"/>
        <v>1472</v>
      </c>
      <c r="F19" s="138" t="s">
        <v>35</v>
      </c>
      <c r="G19" s="139" t="s">
        <v>35</v>
      </c>
      <c r="H19" s="138" t="s">
        <v>35</v>
      </c>
      <c r="I19" s="140" t="s">
        <v>35</v>
      </c>
      <c r="J19" s="139" t="s">
        <v>35</v>
      </c>
      <c r="K19" s="141" t="s">
        <v>35</v>
      </c>
      <c r="L19" s="138">
        <v>2</v>
      </c>
      <c r="M19" s="139">
        <v>1</v>
      </c>
      <c r="N19" s="138">
        <v>3</v>
      </c>
      <c r="O19" s="140" t="s">
        <v>35</v>
      </c>
      <c r="P19" s="139">
        <v>1</v>
      </c>
      <c r="Q19" s="141">
        <v>1</v>
      </c>
      <c r="R19" s="142">
        <v>759</v>
      </c>
      <c r="S19" s="143">
        <v>715</v>
      </c>
      <c r="T19" s="144">
        <f t="shared" si="0"/>
        <v>1474</v>
      </c>
      <c r="U19" s="113">
        <v>4</v>
      </c>
      <c r="V19" s="120" t="s">
        <v>37</v>
      </c>
      <c r="W19" s="121">
        <v>441</v>
      </c>
    </row>
    <row r="20" spans="1:23" ht="15.75" thickBot="1">
      <c r="A20" s="171" t="s">
        <v>47</v>
      </c>
      <c r="B20" s="172"/>
      <c r="C20" s="42">
        <f>SUM(C7:C19)</f>
        <v>13212</v>
      </c>
      <c r="D20" s="43">
        <f>SUM(D7:D19)</f>
        <v>12947</v>
      </c>
      <c r="E20" s="44">
        <f t="shared" si="1"/>
        <v>26159</v>
      </c>
      <c r="F20" s="45">
        <f t="shared" ref="F20:S20" si="2">SUM(F7:F19)</f>
        <v>13</v>
      </c>
      <c r="G20" s="43">
        <f t="shared" si="2"/>
        <v>13</v>
      </c>
      <c r="H20" s="46">
        <f t="shared" si="2"/>
        <v>26</v>
      </c>
      <c r="I20" s="42">
        <f t="shared" si="2"/>
        <v>4</v>
      </c>
      <c r="J20" s="43">
        <f t="shared" si="2"/>
        <v>4</v>
      </c>
      <c r="K20" s="44">
        <f t="shared" si="2"/>
        <v>8</v>
      </c>
      <c r="L20" s="45">
        <f t="shared" si="2"/>
        <v>25</v>
      </c>
      <c r="M20" s="43">
        <f t="shared" si="2"/>
        <v>28</v>
      </c>
      <c r="N20" s="46">
        <f t="shared" si="2"/>
        <v>53</v>
      </c>
      <c r="O20" s="42">
        <f t="shared" si="2"/>
        <v>24</v>
      </c>
      <c r="P20" s="43">
        <f t="shared" si="2"/>
        <v>20</v>
      </c>
      <c r="Q20" s="44">
        <f t="shared" si="2"/>
        <v>44</v>
      </c>
      <c r="R20" s="42">
        <f t="shared" si="2"/>
        <v>13222</v>
      </c>
      <c r="S20" s="43">
        <f t="shared" si="2"/>
        <v>12964</v>
      </c>
      <c r="T20" s="44">
        <f t="shared" si="0"/>
        <v>26186</v>
      </c>
      <c r="U20" s="42">
        <f>SUM(U7:U19)</f>
        <v>51</v>
      </c>
      <c r="V20" s="48">
        <v>31.094999999999999</v>
      </c>
      <c r="W20" s="47">
        <f>SUM(W7:W19)</f>
        <v>7676</v>
      </c>
    </row>
    <row r="21" spans="1:23" ht="15.75" thickTop="1">
      <c r="C21" s="63"/>
      <c r="D21" s="63"/>
      <c r="E21" s="63"/>
    </row>
    <row r="23" spans="1:23" ht="15.75">
      <c r="R23" s="4" t="s">
        <v>156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119</v>
      </c>
      <c r="S28" s="5"/>
      <c r="T28" s="5"/>
      <c r="U28" s="5"/>
      <c r="V28" s="4"/>
    </row>
    <row r="29" spans="1:23" ht="15.75">
      <c r="R29" s="4" t="s">
        <v>140</v>
      </c>
      <c r="S29" s="4"/>
      <c r="T29" s="4"/>
      <c r="U29" s="4"/>
      <c r="V29" s="4"/>
    </row>
    <row r="30" spans="1:23" ht="15.75">
      <c r="R30" s="4" t="s">
        <v>120</v>
      </c>
      <c r="S30" s="4"/>
      <c r="T30" s="4"/>
      <c r="U30" s="4"/>
      <c r="V30" s="4"/>
    </row>
  </sheetData>
  <mergeCells count="32">
    <mergeCell ref="W5:W6"/>
    <mergeCell ref="O5:O6"/>
    <mergeCell ref="R5:R6"/>
    <mergeCell ref="S5:S6"/>
    <mergeCell ref="T5:T6"/>
    <mergeCell ref="U5:U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</mergeCells>
  <pageMargins left="0.7" right="0.7" top="0.75" bottom="0.75" header="0.3" footer="0.3"/>
  <pageSetup paperSize="5" orientation="landscape" horizontalDpi="0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activeCell="E21" sqref="E21"/>
    </sheetView>
  </sheetViews>
  <sheetFormatPr defaultRowHeight="15"/>
  <cols>
    <col min="1" max="1" width="4.42578125" customWidth="1"/>
    <col min="2" max="2" width="15.5703125" customWidth="1"/>
    <col min="3" max="3" width="7.28515625" customWidth="1"/>
    <col min="4" max="4" width="6.85546875" customWidth="1"/>
    <col min="5" max="5" width="7.42578125" customWidth="1"/>
    <col min="6" max="7" width="5.7109375" customWidth="1"/>
    <col min="8" max="8" width="6.42578125" customWidth="1"/>
    <col min="9" max="9" width="5.7109375" customWidth="1"/>
    <col min="10" max="10" width="5.28515625" customWidth="1"/>
    <col min="11" max="11" width="6.140625" customWidth="1"/>
    <col min="12" max="12" width="6.5703125" customWidth="1"/>
    <col min="13" max="13" width="5.42578125" customWidth="1"/>
    <col min="14" max="14" width="6" customWidth="1"/>
    <col min="15" max="15" width="5.42578125" customWidth="1"/>
    <col min="16" max="16" width="5.5703125" customWidth="1"/>
    <col min="17" max="17" width="6" customWidth="1"/>
    <col min="18" max="18" width="8" customWidth="1"/>
    <col min="19" max="19" width="7" customWidth="1"/>
    <col min="20" max="20" width="7.140625" customWidth="1"/>
    <col min="21" max="21" width="4.85546875" customWidth="1"/>
    <col min="22" max="22" width="11" customWidth="1"/>
    <col min="23" max="23" width="6.42578125" customWidth="1"/>
  </cols>
  <sheetData>
    <row r="1" spans="1:23" ht="18.7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3" ht="18.75">
      <c r="A2" s="201" t="s">
        <v>160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23" ht="15.75" thickBot="1"/>
    <row r="4" spans="1:23" ht="16.5" thickTop="1" thickBot="1">
      <c r="A4" s="184" t="s">
        <v>1</v>
      </c>
      <c r="B4" s="187" t="s">
        <v>2</v>
      </c>
      <c r="C4" s="181" t="s">
        <v>53</v>
      </c>
      <c r="D4" s="183"/>
      <c r="E4" s="182"/>
      <c r="F4" s="183" t="s">
        <v>6</v>
      </c>
      <c r="G4" s="183"/>
      <c r="H4" s="183"/>
      <c r="I4" s="181" t="s">
        <v>29</v>
      </c>
      <c r="J4" s="183"/>
      <c r="K4" s="182"/>
      <c r="L4" s="183" t="s">
        <v>7</v>
      </c>
      <c r="M4" s="183"/>
      <c r="N4" s="183"/>
      <c r="O4" s="181" t="s">
        <v>8</v>
      </c>
      <c r="P4" s="183"/>
      <c r="Q4" s="182"/>
      <c r="R4" s="181" t="s">
        <v>9</v>
      </c>
      <c r="S4" s="183"/>
      <c r="T4" s="182"/>
      <c r="U4" s="181" t="s">
        <v>10</v>
      </c>
      <c r="V4" s="182"/>
      <c r="W4" s="1" t="s">
        <v>14</v>
      </c>
    </row>
    <row r="5" spans="1:23">
      <c r="A5" s="185"/>
      <c r="B5" s="188"/>
      <c r="C5" s="190" t="s">
        <v>3</v>
      </c>
      <c r="D5" s="192" t="s">
        <v>4</v>
      </c>
      <c r="E5" s="194" t="s">
        <v>5</v>
      </c>
      <c r="F5" s="196" t="s">
        <v>3</v>
      </c>
      <c r="G5" s="192" t="s">
        <v>4</v>
      </c>
      <c r="H5" s="196" t="s">
        <v>5</v>
      </c>
      <c r="I5" s="198" t="s">
        <v>3</v>
      </c>
      <c r="J5" s="192" t="s">
        <v>4</v>
      </c>
      <c r="K5" s="202" t="s">
        <v>5</v>
      </c>
      <c r="L5" s="196" t="s">
        <v>3</v>
      </c>
      <c r="M5" s="192" t="s">
        <v>4</v>
      </c>
      <c r="N5" s="196" t="s">
        <v>5</v>
      </c>
      <c r="O5" s="198" t="s">
        <v>3</v>
      </c>
      <c r="P5" s="192" t="s">
        <v>4</v>
      </c>
      <c r="Q5" s="202" t="s">
        <v>5</v>
      </c>
      <c r="R5" s="198" t="s">
        <v>3</v>
      </c>
      <c r="S5" s="192" t="s">
        <v>4</v>
      </c>
      <c r="T5" s="202" t="s">
        <v>5</v>
      </c>
      <c r="U5" s="198" t="s">
        <v>11</v>
      </c>
      <c r="V5" s="2" t="s">
        <v>12</v>
      </c>
      <c r="W5" s="199" t="s">
        <v>15</v>
      </c>
    </row>
    <row r="6" spans="1:23" ht="15.75" thickBot="1">
      <c r="A6" s="186"/>
      <c r="B6" s="189"/>
      <c r="C6" s="191"/>
      <c r="D6" s="193"/>
      <c r="E6" s="195"/>
      <c r="F6" s="197"/>
      <c r="G6" s="193"/>
      <c r="H6" s="197"/>
      <c r="I6" s="191"/>
      <c r="J6" s="193"/>
      <c r="K6" s="195"/>
      <c r="L6" s="197"/>
      <c r="M6" s="193"/>
      <c r="N6" s="197"/>
      <c r="O6" s="191"/>
      <c r="P6" s="193"/>
      <c r="Q6" s="195"/>
      <c r="R6" s="191"/>
      <c r="S6" s="193"/>
      <c r="T6" s="195"/>
      <c r="U6" s="191"/>
      <c r="V6" s="3" t="s">
        <v>13</v>
      </c>
      <c r="W6" s="200"/>
    </row>
    <row r="7" spans="1:23" ht="15.75" thickTop="1">
      <c r="A7" s="76">
        <v>1</v>
      </c>
      <c r="B7" s="77" t="s">
        <v>16</v>
      </c>
      <c r="C7" s="78">
        <v>1620</v>
      </c>
      <c r="D7" s="79">
        <v>1698</v>
      </c>
      <c r="E7" s="80">
        <v>3318</v>
      </c>
      <c r="F7" s="81">
        <v>4</v>
      </c>
      <c r="G7" s="82">
        <v>1</v>
      </c>
      <c r="H7" s="83">
        <v>5</v>
      </c>
      <c r="I7" s="84">
        <v>1</v>
      </c>
      <c r="J7" s="82">
        <v>2</v>
      </c>
      <c r="K7" s="85">
        <v>3</v>
      </c>
      <c r="L7" s="81">
        <v>9</v>
      </c>
      <c r="M7" s="82">
        <v>6</v>
      </c>
      <c r="N7" s="81">
        <v>15</v>
      </c>
      <c r="O7" s="84">
        <v>8</v>
      </c>
      <c r="P7" s="82">
        <v>9</v>
      </c>
      <c r="Q7" s="85">
        <v>17</v>
      </c>
      <c r="R7" s="78">
        <v>1624</v>
      </c>
      <c r="S7" s="79">
        <v>1694</v>
      </c>
      <c r="T7" s="80">
        <v>3318</v>
      </c>
      <c r="U7" s="78">
        <v>4</v>
      </c>
      <c r="V7" s="98" t="s">
        <v>158</v>
      </c>
      <c r="W7" s="87">
        <v>836</v>
      </c>
    </row>
    <row r="8" spans="1:23">
      <c r="A8" s="88">
        <v>2</v>
      </c>
      <c r="B8" s="89" t="s">
        <v>17</v>
      </c>
      <c r="C8" s="90">
        <v>1552</v>
      </c>
      <c r="D8" s="91">
        <v>1578</v>
      </c>
      <c r="E8" s="92">
        <v>3130</v>
      </c>
      <c r="F8" s="96">
        <v>2</v>
      </c>
      <c r="G8" s="97">
        <v>1</v>
      </c>
      <c r="H8" s="93">
        <v>3</v>
      </c>
      <c r="I8" s="94">
        <v>1</v>
      </c>
      <c r="J8" s="97">
        <v>0</v>
      </c>
      <c r="K8" s="95">
        <v>1</v>
      </c>
      <c r="L8" s="96">
        <v>2</v>
      </c>
      <c r="M8" s="97">
        <f>-N82</f>
        <v>0</v>
      </c>
      <c r="N8" s="96">
        <v>2</v>
      </c>
      <c r="O8" s="94">
        <v>2</v>
      </c>
      <c r="P8" s="97">
        <v>3</v>
      </c>
      <c r="Q8" s="95">
        <v>5</v>
      </c>
      <c r="R8" s="90">
        <v>1553</v>
      </c>
      <c r="S8" s="91">
        <v>1576</v>
      </c>
      <c r="T8" s="92">
        <v>3129</v>
      </c>
      <c r="U8" s="90">
        <v>5</v>
      </c>
      <c r="V8" s="98" t="s">
        <v>157</v>
      </c>
      <c r="W8" s="99">
        <v>1018</v>
      </c>
    </row>
    <row r="9" spans="1:23">
      <c r="A9" s="88">
        <v>3</v>
      </c>
      <c r="B9" s="89" t="s">
        <v>18</v>
      </c>
      <c r="C9" s="90">
        <v>1437</v>
      </c>
      <c r="D9" s="91">
        <v>1382</v>
      </c>
      <c r="E9" s="92">
        <v>2819</v>
      </c>
      <c r="F9" s="96">
        <v>1</v>
      </c>
      <c r="G9" s="97">
        <v>3</v>
      </c>
      <c r="H9" s="96">
        <v>4</v>
      </c>
      <c r="I9" s="94">
        <v>0</v>
      </c>
      <c r="J9" s="97">
        <v>2</v>
      </c>
      <c r="K9" s="95">
        <v>2</v>
      </c>
      <c r="L9" s="96">
        <v>0</v>
      </c>
      <c r="M9" s="97">
        <v>0</v>
      </c>
      <c r="N9" s="96">
        <v>0</v>
      </c>
      <c r="O9" s="94">
        <v>2</v>
      </c>
      <c r="P9" s="97">
        <v>0</v>
      </c>
      <c r="Q9" s="95">
        <v>2</v>
      </c>
      <c r="R9" s="90">
        <v>1436</v>
      </c>
      <c r="S9" s="91">
        <v>1383</v>
      </c>
      <c r="T9" s="92">
        <f t="shared" ref="T9:T20" si="0">SUM(R9:S9)</f>
        <v>2819</v>
      </c>
      <c r="U9" s="90">
        <v>4</v>
      </c>
      <c r="V9" s="98" t="s">
        <v>41</v>
      </c>
      <c r="W9" s="99">
        <v>901</v>
      </c>
    </row>
    <row r="10" spans="1:23">
      <c r="A10" s="88">
        <v>4</v>
      </c>
      <c r="B10" s="89" t="s">
        <v>19</v>
      </c>
      <c r="C10" s="90">
        <v>728</v>
      </c>
      <c r="D10" s="91">
        <v>789</v>
      </c>
      <c r="E10" s="92">
        <f>SUM(C10:D10)</f>
        <v>1517</v>
      </c>
      <c r="F10" s="96">
        <v>0</v>
      </c>
      <c r="G10" s="97">
        <v>0</v>
      </c>
      <c r="H10" s="96">
        <v>0</v>
      </c>
      <c r="I10" s="94">
        <v>0</v>
      </c>
      <c r="J10" s="97">
        <v>0</v>
      </c>
      <c r="K10" s="95">
        <v>0</v>
      </c>
      <c r="L10" s="96">
        <v>1</v>
      </c>
      <c r="M10" s="97">
        <v>0</v>
      </c>
      <c r="N10" s="96">
        <v>1</v>
      </c>
      <c r="O10" s="94">
        <v>0</v>
      </c>
      <c r="P10" s="97">
        <v>0</v>
      </c>
      <c r="Q10" s="95">
        <v>0</v>
      </c>
      <c r="R10" s="90">
        <v>729</v>
      </c>
      <c r="S10" s="91">
        <v>789</v>
      </c>
      <c r="T10" s="92">
        <f t="shared" si="0"/>
        <v>1518</v>
      </c>
      <c r="U10" s="90">
        <v>3</v>
      </c>
      <c r="V10" s="98" t="s">
        <v>159</v>
      </c>
      <c r="W10" s="99">
        <v>555</v>
      </c>
    </row>
    <row r="11" spans="1:23">
      <c r="A11" s="126">
        <v>5</v>
      </c>
      <c r="B11" s="127" t="s">
        <v>20</v>
      </c>
      <c r="C11" s="128">
        <v>1385</v>
      </c>
      <c r="D11" s="129">
        <v>1350</v>
      </c>
      <c r="E11" s="130">
        <f t="shared" ref="E11:E20" si="1">SUM(C11:D11)</f>
        <v>2735</v>
      </c>
      <c r="F11" s="96">
        <v>2</v>
      </c>
      <c r="G11" s="97">
        <v>4</v>
      </c>
      <c r="H11" s="96">
        <v>6</v>
      </c>
      <c r="I11" s="108">
        <v>0</v>
      </c>
      <c r="J11" s="96">
        <v>0</v>
      </c>
      <c r="K11" s="109">
        <v>0</v>
      </c>
      <c r="L11" s="94">
        <v>1</v>
      </c>
      <c r="M11" s="97">
        <v>2</v>
      </c>
      <c r="N11" s="109">
        <v>3</v>
      </c>
      <c r="O11" s="108">
        <v>4</v>
      </c>
      <c r="P11" s="97">
        <v>5</v>
      </c>
      <c r="Q11" s="96">
        <v>9</v>
      </c>
      <c r="R11" s="128">
        <v>1384</v>
      </c>
      <c r="S11" s="129">
        <v>1351</v>
      </c>
      <c r="T11" s="130">
        <f t="shared" si="0"/>
        <v>2735</v>
      </c>
      <c r="U11" s="128">
        <v>4</v>
      </c>
      <c r="V11" s="135" t="s">
        <v>44</v>
      </c>
      <c r="W11" s="136">
        <v>830</v>
      </c>
    </row>
    <row r="12" spans="1:23">
      <c r="A12" s="88">
        <v>6</v>
      </c>
      <c r="B12" s="89" t="s">
        <v>21</v>
      </c>
      <c r="C12" s="90">
        <v>849</v>
      </c>
      <c r="D12" s="91">
        <v>769</v>
      </c>
      <c r="E12" s="92">
        <f t="shared" si="1"/>
        <v>1618</v>
      </c>
      <c r="F12" s="96">
        <v>1</v>
      </c>
      <c r="G12" s="97">
        <v>1</v>
      </c>
      <c r="H12" s="96">
        <v>2</v>
      </c>
      <c r="I12" s="94">
        <v>0</v>
      </c>
      <c r="J12" s="97">
        <v>0</v>
      </c>
      <c r="K12" s="95">
        <v>0</v>
      </c>
      <c r="L12" s="96">
        <v>1</v>
      </c>
      <c r="M12" s="97">
        <v>2</v>
      </c>
      <c r="N12" s="96">
        <v>3</v>
      </c>
      <c r="O12" s="94">
        <v>2</v>
      </c>
      <c r="P12" s="97">
        <v>0</v>
      </c>
      <c r="Q12" s="95">
        <v>2</v>
      </c>
      <c r="R12" s="90">
        <v>849</v>
      </c>
      <c r="S12" s="91">
        <v>770</v>
      </c>
      <c r="T12" s="92">
        <f t="shared" si="0"/>
        <v>1619</v>
      </c>
      <c r="U12" s="90">
        <v>4</v>
      </c>
      <c r="V12" s="98" t="s">
        <v>40</v>
      </c>
      <c r="W12" s="99">
        <v>442</v>
      </c>
    </row>
    <row r="13" spans="1:23">
      <c r="A13" s="88">
        <v>7</v>
      </c>
      <c r="B13" s="89" t="s">
        <v>22</v>
      </c>
      <c r="C13" s="107">
        <v>566</v>
      </c>
      <c r="D13" s="97">
        <v>535</v>
      </c>
      <c r="E13" s="96">
        <f t="shared" si="1"/>
        <v>1101</v>
      </c>
      <c r="F13" s="108">
        <v>0</v>
      </c>
      <c r="G13" s="97">
        <v>0</v>
      </c>
      <c r="H13" s="109">
        <v>0</v>
      </c>
      <c r="I13" s="108">
        <v>0</v>
      </c>
      <c r="J13" s="97">
        <v>1</v>
      </c>
      <c r="K13" s="110">
        <v>1</v>
      </c>
      <c r="L13" s="107">
        <v>2</v>
      </c>
      <c r="M13" s="97">
        <v>2</v>
      </c>
      <c r="N13" s="109">
        <v>4</v>
      </c>
      <c r="O13" s="108">
        <v>0</v>
      </c>
      <c r="P13" s="97">
        <v>0</v>
      </c>
      <c r="Q13" s="110">
        <v>0</v>
      </c>
      <c r="R13" s="107">
        <v>568</v>
      </c>
      <c r="S13" s="97">
        <v>536</v>
      </c>
      <c r="T13" s="96">
        <f t="shared" si="0"/>
        <v>1104</v>
      </c>
      <c r="U13" s="90">
        <v>4</v>
      </c>
      <c r="V13" s="98" t="s">
        <v>45</v>
      </c>
      <c r="W13" s="99">
        <v>314</v>
      </c>
    </row>
    <row r="14" spans="1:23">
      <c r="A14" s="88">
        <v>8</v>
      </c>
      <c r="B14" s="89" t="s">
        <v>23</v>
      </c>
      <c r="C14" s="94">
        <v>411</v>
      </c>
      <c r="D14" s="97">
        <v>400</v>
      </c>
      <c r="E14" s="95">
        <f t="shared" si="1"/>
        <v>811</v>
      </c>
      <c r="F14" s="96">
        <v>0</v>
      </c>
      <c r="G14" s="97">
        <v>0</v>
      </c>
      <c r="H14" s="96">
        <v>0</v>
      </c>
      <c r="I14" s="94">
        <v>0</v>
      </c>
      <c r="J14" s="97">
        <v>0</v>
      </c>
      <c r="K14" s="95">
        <v>0</v>
      </c>
      <c r="L14" s="96">
        <v>5</v>
      </c>
      <c r="M14" s="97">
        <v>4</v>
      </c>
      <c r="N14" s="96">
        <v>9</v>
      </c>
      <c r="O14" s="94">
        <v>2</v>
      </c>
      <c r="P14" s="97">
        <v>1</v>
      </c>
      <c r="Q14" s="95">
        <v>3</v>
      </c>
      <c r="R14" s="94">
        <v>414</v>
      </c>
      <c r="S14" s="97">
        <v>403</v>
      </c>
      <c r="T14" s="95">
        <f t="shared" si="0"/>
        <v>817</v>
      </c>
      <c r="U14" s="90">
        <v>3</v>
      </c>
      <c r="V14" s="98" t="s">
        <v>42</v>
      </c>
      <c r="W14" s="99">
        <v>253</v>
      </c>
    </row>
    <row r="15" spans="1:23">
      <c r="A15" s="88">
        <v>9</v>
      </c>
      <c r="B15" s="89" t="s">
        <v>24</v>
      </c>
      <c r="C15" s="90">
        <v>490</v>
      </c>
      <c r="D15" s="91">
        <v>426</v>
      </c>
      <c r="E15" s="92">
        <f t="shared" si="1"/>
        <v>916</v>
      </c>
      <c r="F15" s="96">
        <v>1</v>
      </c>
      <c r="G15" s="97">
        <v>0</v>
      </c>
      <c r="H15" s="110">
        <v>1</v>
      </c>
      <c r="I15" s="96">
        <v>0</v>
      </c>
      <c r="J15" s="97">
        <v>0</v>
      </c>
      <c r="K15" s="110">
        <v>0</v>
      </c>
      <c r="L15" s="96">
        <v>1</v>
      </c>
      <c r="M15" s="97">
        <v>0</v>
      </c>
      <c r="N15" s="110">
        <v>1</v>
      </c>
      <c r="O15" s="96">
        <v>0</v>
      </c>
      <c r="P15" s="97">
        <v>1</v>
      </c>
      <c r="Q15" s="110">
        <v>1</v>
      </c>
      <c r="R15" s="90">
        <v>492</v>
      </c>
      <c r="S15" s="91">
        <v>425</v>
      </c>
      <c r="T15" s="92">
        <f t="shared" si="0"/>
        <v>917</v>
      </c>
      <c r="U15" s="90">
        <v>6</v>
      </c>
      <c r="V15" s="98" t="s">
        <v>39</v>
      </c>
      <c r="W15" s="99">
        <v>290</v>
      </c>
    </row>
    <row r="16" spans="1:23">
      <c r="A16" s="88">
        <v>10</v>
      </c>
      <c r="B16" s="89" t="s">
        <v>25</v>
      </c>
      <c r="C16" s="90">
        <v>1470</v>
      </c>
      <c r="D16" s="91">
        <v>1526</v>
      </c>
      <c r="E16" s="92">
        <f t="shared" si="1"/>
        <v>2996</v>
      </c>
      <c r="F16" s="96">
        <v>1</v>
      </c>
      <c r="G16" s="97">
        <v>0</v>
      </c>
      <c r="H16" s="96">
        <v>1</v>
      </c>
      <c r="I16" s="94">
        <v>2</v>
      </c>
      <c r="J16" s="97">
        <v>1</v>
      </c>
      <c r="K16" s="95">
        <v>3</v>
      </c>
      <c r="L16" s="96">
        <v>9</v>
      </c>
      <c r="M16" s="97">
        <v>8</v>
      </c>
      <c r="N16" s="96">
        <v>17</v>
      </c>
      <c r="O16" s="94">
        <v>3</v>
      </c>
      <c r="P16" s="97">
        <v>6</v>
      </c>
      <c r="Q16" s="95">
        <v>9</v>
      </c>
      <c r="R16" s="90">
        <v>1475</v>
      </c>
      <c r="S16" s="91">
        <v>1527</v>
      </c>
      <c r="T16" s="92">
        <f t="shared" si="0"/>
        <v>3002</v>
      </c>
      <c r="U16" s="90">
        <v>3</v>
      </c>
      <c r="V16" s="98" t="s">
        <v>43</v>
      </c>
      <c r="W16" s="99">
        <v>766</v>
      </c>
    </row>
    <row r="17" spans="1:23">
      <c r="A17" s="88">
        <v>11</v>
      </c>
      <c r="B17" s="89" t="s">
        <v>26</v>
      </c>
      <c r="C17" s="90">
        <v>1384</v>
      </c>
      <c r="D17" s="91">
        <v>1351</v>
      </c>
      <c r="E17" s="92">
        <f t="shared" si="1"/>
        <v>2735</v>
      </c>
      <c r="F17" s="96">
        <v>0</v>
      </c>
      <c r="G17" s="97">
        <v>0</v>
      </c>
      <c r="H17" s="96">
        <v>0</v>
      </c>
      <c r="I17" s="94">
        <v>2</v>
      </c>
      <c r="J17" s="97">
        <v>0</v>
      </c>
      <c r="K17" s="95">
        <v>2</v>
      </c>
      <c r="L17" s="96">
        <v>6</v>
      </c>
      <c r="M17" s="97">
        <v>4</v>
      </c>
      <c r="N17" s="96">
        <v>10</v>
      </c>
      <c r="O17" s="94">
        <v>4</v>
      </c>
      <c r="P17" s="97">
        <v>5</v>
      </c>
      <c r="Q17" s="95">
        <v>9</v>
      </c>
      <c r="R17" s="90">
        <v>1384</v>
      </c>
      <c r="S17" s="91">
        <v>1350</v>
      </c>
      <c r="T17" s="92">
        <f t="shared" si="0"/>
        <v>2734</v>
      </c>
      <c r="U17" s="90">
        <v>4</v>
      </c>
      <c r="V17" s="98" t="s">
        <v>41</v>
      </c>
      <c r="W17" s="99">
        <v>830</v>
      </c>
    </row>
    <row r="18" spans="1:23">
      <c r="A18" s="88">
        <v>12</v>
      </c>
      <c r="B18" s="89" t="s">
        <v>27</v>
      </c>
      <c r="C18" s="90">
        <v>874</v>
      </c>
      <c r="D18" s="91">
        <v>745</v>
      </c>
      <c r="E18" s="92">
        <f t="shared" si="1"/>
        <v>1619</v>
      </c>
      <c r="F18" s="94">
        <v>2</v>
      </c>
      <c r="G18" s="97">
        <v>2</v>
      </c>
      <c r="H18" s="96">
        <v>4</v>
      </c>
      <c r="I18" s="94">
        <v>1</v>
      </c>
      <c r="J18" s="97">
        <v>0</v>
      </c>
      <c r="K18" s="95">
        <v>1</v>
      </c>
      <c r="L18" s="96">
        <v>0</v>
      </c>
      <c r="M18" s="97">
        <v>0</v>
      </c>
      <c r="N18" s="96">
        <v>0</v>
      </c>
      <c r="O18" s="94">
        <v>3</v>
      </c>
      <c r="P18" s="97">
        <v>1</v>
      </c>
      <c r="Q18" s="95">
        <v>4</v>
      </c>
      <c r="R18" s="90">
        <v>872</v>
      </c>
      <c r="S18" s="91">
        <v>746</v>
      </c>
      <c r="T18" s="92">
        <f t="shared" si="0"/>
        <v>1618</v>
      </c>
      <c r="U18" s="90">
        <v>3</v>
      </c>
      <c r="V18" s="98" t="s">
        <v>38</v>
      </c>
      <c r="W18" s="99">
        <v>427</v>
      </c>
    </row>
    <row r="19" spans="1:23" ht="15.75" thickBot="1">
      <c r="A19" s="111">
        <v>13</v>
      </c>
      <c r="B19" s="112" t="s">
        <v>28</v>
      </c>
      <c r="C19" s="142">
        <v>758</v>
      </c>
      <c r="D19" s="143">
        <v>716</v>
      </c>
      <c r="E19" s="144">
        <f t="shared" si="1"/>
        <v>1474</v>
      </c>
      <c r="F19" s="138">
        <v>1</v>
      </c>
      <c r="G19" s="139">
        <v>3</v>
      </c>
      <c r="H19" s="138">
        <v>4</v>
      </c>
      <c r="I19" s="140">
        <v>1</v>
      </c>
      <c r="J19" s="139">
        <v>0</v>
      </c>
      <c r="K19" s="141">
        <v>1</v>
      </c>
      <c r="L19" s="138">
        <v>1</v>
      </c>
      <c r="M19" s="139">
        <v>1</v>
      </c>
      <c r="N19" s="138">
        <v>2</v>
      </c>
      <c r="O19" s="140">
        <v>3</v>
      </c>
      <c r="P19" s="139">
        <v>4</v>
      </c>
      <c r="Q19" s="141">
        <v>7</v>
      </c>
      <c r="R19" s="142">
        <v>756</v>
      </c>
      <c r="S19" s="143">
        <v>716</v>
      </c>
      <c r="T19" s="144">
        <f t="shared" si="0"/>
        <v>1472</v>
      </c>
      <c r="U19" s="113">
        <v>4</v>
      </c>
      <c r="V19" s="120" t="s">
        <v>37</v>
      </c>
      <c r="W19" s="121">
        <v>442</v>
      </c>
    </row>
    <row r="20" spans="1:23" ht="15.75" thickBot="1">
      <c r="A20" s="171" t="s">
        <v>47</v>
      </c>
      <c r="B20" s="172"/>
      <c r="C20" s="42">
        <f>SUM(C7:C19)</f>
        <v>13524</v>
      </c>
      <c r="D20" s="43">
        <f>SUM(D7:D19)</f>
        <v>13265</v>
      </c>
      <c r="E20" s="44">
        <f t="shared" si="1"/>
        <v>26789</v>
      </c>
      <c r="F20" s="45">
        <f t="shared" ref="F20:S20" si="2">SUM(F7:F19)</f>
        <v>15</v>
      </c>
      <c r="G20" s="43">
        <f t="shared" si="2"/>
        <v>15</v>
      </c>
      <c r="H20" s="46">
        <f t="shared" si="2"/>
        <v>30</v>
      </c>
      <c r="I20" s="42">
        <f t="shared" si="2"/>
        <v>8</v>
      </c>
      <c r="J20" s="43">
        <f t="shared" si="2"/>
        <v>6</v>
      </c>
      <c r="K20" s="44">
        <f t="shared" si="2"/>
        <v>14</v>
      </c>
      <c r="L20" s="45">
        <f t="shared" si="2"/>
        <v>38</v>
      </c>
      <c r="M20" s="43">
        <f t="shared" si="2"/>
        <v>29</v>
      </c>
      <c r="N20" s="46">
        <f t="shared" si="2"/>
        <v>67</v>
      </c>
      <c r="O20" s="42">
        <f t="shared" si="2"/>
        <v>33</v>
      </c>
      <c r="P20" s="43">
        <f t="shared" si="2"/>
        <v>35</v>
      </c>
      <c r="Q20" s="44">
        <f t="shared" si="2"/>
        <v>68</v>
      </c>
      <c r="R20" s="42">
        <f t="shared" si="2"/>
        <v>13536</v>
      </c>
      <c r="S20" s="43">
        <f t="shared" si="2"/>
        <v>13266</v>
      </c>
      <c r="T20" s="44">
        <f t="shared" si="0"/>
        <v>26802</v>
      </c>
      <c r="U20" s="42">
        <f>SUM(U7:U19)</f>
        <v>51</v>
      </c>
      <c r="V20" s="48">
        <v>31.094999999999999</v>
      </c>
      <c r="W20" s="47">
        <f>SUM(W7:W19)</f>
        <v>7904</v>
      </c>
    </row>
    <row r="21" spans="1:23" ht="15.75" thickTop="1">
      <c r="C21" s="63"/>
      <c r="D21" s="63"/>
      <c r="E21" s="63"/>
    </row>
    <row r="23" spans="1:23" ht="15.75">
      <c r="O23" s="149"/>
      <c r="P23" s="149"/>
      <c r="Q23" s="149"/>
      <c r="R23" s="149"/>
      <c r="S23" s="149"/>
      <c r="T23" s="149"/>
      <c r="U23" s="149"/>
      <c r="V23" s="146"/>
      <c r="W23" s="146"/>
    </row>
    <row r="24" spans="1:23" ht="15.75">
      <c r="P24" s="4"/>
      <c r="R24" s="145"/>
      <c r="S24" s="145"/>
      <c r="T24" s="145"/>
      <c r="U24" s="145"/>
    </row>
    <row r="28" spans="1:23" ht="15.75">
      <c r="O28" s="5"/>
      <c r="P28" s="5"/>
      <c r="Q28" s="5"/>
      <c r="R28" s="147"/>
      <c r="S28" s="147"/>
      <c r="T28" s="147"/>
      <c r="U28" s="147"/>
      <c r="V28" s="148"/>
      <c r="W28" s="4"/>
    </row>
    <row r="29" spans="1:23" ht="15.75">
      <c r="O29" s="4"/>
      <c r="P29" s="4"/>
      <c r="Q29" s="4"/>
      <c r="R29" s="4"/>
      <c r="S29" s="4"/>
      <c r="T29" s="4"/>
      <c r="U29" s="4"/>
      <c r="V29" s="4"/>
      <c r="W29" s="4"/>
    </row>
    <row r="30" spans="1:23" ht="15.75">
      <c r="O30" s="4"/>
      <c r="P30" s="4"/>
      <c r="Q30" s="4"/>
      <c r="R30" s="4"/>
      <c r="S30" s="4"/>
      <c r="T30" s="4"/>
      <c r="U30" s="4"/>
      <c r="V30" s="4"/>
      <c r="W30" s="4"/>
    </row>
  </sheetData>
  <mergeCells count="32">
    <mergeCell ref="W5:W6"/>
    <mergeCell ref="O5:O6"/>
    <mergeCell ref="R5:R6"/>
    <mergeCell ref="S5:S6"/>
    <mergeCell ref="T5:T6"/>
    <mergeCell ref="U5:U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</mergeCells>
  <pageMargins left="0.7" right="0.7" top="0.75" bottom="0.75" header="0.3" footer="0.3"/>
  <pageSetup paperSize="5" orientation="landscape" horizontalDpi="0" verticalDpi="0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>
  <dimension ref="A1:W30"/>
  <sheetViews>
    <sheetView view="pageBreakPreview" zoomScaleSheetLayoutView="100" workbookViewId="0">
      <selection sqref="A1:XFD1048576"/>
    </sheetView>
  </sheetViews>
  <sheetFormatPr defaultRowHeight="15"/>
  <cols>
    <col min="1" max="1" width="4.42578125" customWidth="1"/>
    <col min="2" max="2" width="15" customWidth="1"/>
    <col min="3" max="3" width="7.28515625" customWidth="1"/>
    <col min="4" max="4" width="6.85546875" customWidth="1"/>
    <col min="5" max="5" width="7.42578125" customWidth="1"/>
    <col min="6" max="7" width="5.7109375" customWidth="1"/>
    <col min="8" max="8" width="6.42578125" customWidth="1"/>
    <col min="9" max="9" width="5.7109375" customWidth="1"/>
    <col min="10" max="10" width="5.28515625" customWidth="1"/>
    <col min="11" max="11" width="6.140625" customWidth="1"/>
    <col min="12" max="12" width="6.5703125" customWidth="1"/>
    <col min="13" max="13" width="5.42578125" customWidth="1"/>
    <col min="14" max="14" width="6" customWidth="1"/>
    <col min="15" max="15" width="5.42578125" customWidth="1"/>
    <col min="16" max="16" width="5.5703125" customWidth="1"/>
    <col min="17" max="17" width="6" customWidth="1"/>
    <col min="18" max="18" width="7.28515625" customWidth="1"/>
    <col min="19" max="19" width="7" customWidth="1"/>
    <col min="20" max="20" width="7.140625" customWidth="1"/>
    <col min="21" max="21" width="4.85546875" customWidth="1"/>
    <col min="22" max="22" width="11" customWidth="1"/>
    <col min="23" max="23" width="6.42578125" customWidth="1"/>
    <col min="24" max="24" width="3.42578125" customWidth="1"/>
  </cols>
  <sheetData>
    <row r="1" spans="1:23" ht="18.7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3" ht="18.75">
      <c r="A2" s="201" t="s">
        <v>160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23" ht="15.75" thickBot="1"/>
    <row r="4" spans="1:23" ht="16.5" thickTop="1" thickBot="1">
      <c r="A4" s="184" t="s">
        <v>1</v>
      </c>
      <c r="B4" s="187" t="s">
        <v>2</v>
      </c>
      <c r="C4" s="181" t="s">
        <v>53</v>
      </c>
      <c r="D4" s="183"/>
      <c r="E4" s="182"/>
      <c r="F4" s="183" t="s">
        <v>6</v>
      </c>
      <c r="G4" s="183"/>
      <c r="H4" s="183"/>
      <c r="I4" s="181" t="s">
        <v>29</v>
      </c>
      <c r="J4" s="183"/>
      <c r="K4" s="182"/>
      <c r="L4" s="183" t="s">
        <v>7</v>
      </c>
      <c r="M4" s="183"/>
      <c r="N4" s="183"/>
      <c r="O4" s="181" t="s">
        <v>8</v>
      </c>
      <c r="P4" s="183"/>
      <c r="Q4" s="182"/>
      <c r="R4" s="181" t="s">
        <v>9</v>
      </c>
      <c r="S4" s="183"/>
      <c r="T4" s="182"/>
      <c r="U4" s="181" t="s">
        <v>10</v>
      </c>
      <c r="V4" s="182"/>
      <c r="W4" s="1" t="s">
        <v>14</v>
      </c>
    </row>
    <row r="5" spans="1:23">
      <c r="A5" s="185"/>
      <c r="B5" s="188"/>
      <c r="C5" s="190" t="s">
        <v>3</v>
      </c>
      <c r="D5" s="192" t="s">
        <v>4</v>
      </c>
      <c r="E5" s="194" t="s">
        <v>5</v>
      </c>
      <c r="F5" s="196" t="s">
        <v>3</v>
      </c>
      <c r="G5" s="192" t="s">
        <v>4</v>
      </c>
      <c r="H5" s="196" t="s">
        <v>5</v>
      </c>
      <c r="I5" s="198" t="s">
        <v>3</v>
      </c>
      <c r="J5" s="192" t="s">
        <v>4</v>
      </c>
      <c r="K5" s="202" t="s">
        <v>5</v>
      </c>
      <c r="L5" s="196" t="s">
        <v>3</v>
      </c>
      <c r="M5" s="192" t="s">
        <v>4</v>
      </c>
      <c r="N5" s="196" t="s">
        <v>5</v>
      </c>
      <c r="O5" s="198" t="s">
        <v>3</v>
      </c>
      <c r="P5" s="192" t="s">
        <v>4</v>
      </c>
      <c r="Q5" s="202" t="s">
        <v>5</v>
      </c>
      <c r="R5" s="198" t="s">
        <v>3</v>
      </c>
      <c r="S5" s="192" t="s">
        <v>4</v>
      </c>
      <c r="T5" s="202" t="s">
        <v>5</v>
      </c>
      <c r="U5" s="198" t="s">
        <v>11</v>
      </c>
      <c r="V5" s="2" t="s">
        <v>12</v>
      </c>
      <c r="W5" s="199" t="s">
        <v>15</v>
      </c>
    </row>
    <row r="6" spans="1:23" ht="15.75" thickBot="1">
      <c r="A6" s="186"/>
      <c r="B6" s="189"/>
      <c r="C6" s="191"/>
      <c r="D6" s="193"/>
      <c r="E6" s="195"/>
      <c r="F6" s="197"/>
      <c r="G6" s="193"/>
      <c r="H6" s="197"/>
      <c r="I6" s="191"/>
      <c r="J6" s="193"/>
      <c r="K6" s="195"/>
      <c r="L6" s="197"/>
      <c r="M6" s="193"/>
      <c r="N6" s="197"/>
      <c r="O6" s="191"/>
      <c r="P6" s="193"/>
      <c r="Q6" s="195"/>
      <c r="R6" s="191"/>
      <c r="S6" s="193"/>
      <c r="T6" s="195"/>
      <c r="U6" s="191"/>
      <c r="V6" s="3" t="s">
        <v>13</v>
      </c>
      <c r="W6" s="200"/>
    </row>
    <row r="7" spans="1:23" ht="15.75" thickTop="1">
      <c r="A7" s="76">
        <v>1</v>
      </c>
      <c r="B7" s="77" t="s">
        <v>16</v>
      </c>
      <c r="C7" s="78">
        <v>1620</v>
      </c>
      <c r="D7" s="79">
        <v>1698</v>
      </c>
      <c r="E7" s="80">
        <f>C7+D7</f>
        <v>3318</v>
      </c>
      <c r="F7" s="81">
        <v>4</v>
      </c>
      <c r="G7" s="82">
        <v>1</v>
      </c>
      <c r="H7" s="83">
        <f>F7+G7</f>
        <v>5</v>
      </c>
      <c r="I7" s="84">
        <v>1</v>
      </c>
      <c r="J7" s="82">
        <v>2</v>
      </c>
      <c r="K7" s="85">
        <f>I7+J7</f>
        <v>3</v>
      </c>
      <c r="L7" s="81">
        <v>9</v>
      </c>
      <c r="M7" s="82">
        <v>6</v>
      </c>
      <c r="N7" s="81">
        <f>L7+M7</f>
        <v>15</v>
      </c>
      <c r="O7" s="84">
        <v>8</v>
      </c>
      <c r="P7" s="82">
        <v>9</v>
      </c>
      <c r="Q7" s="85">
        <f>O7+P7</f>
        <v>17</v>
      </c>
      <c r="R7" s="78">
        <f>C7+F7+I7-L7-O7</f>
        <v>1608</v>
      </c>
      <c r="S7" s="79">
        <f>D7+G7-J7+M7-P7</f>
        <v>1694</v>
      </c>
      <c r="T7" s="80">
        <f>R7+S7</f>
        <v>3302</v>
      </c>
      <c r="U7" s="78">
        <v>4</v>
      </c>
      <c r="V7" s="98" t="s">
        <v>158</v>
      </c>
      <c r="W7" s="87">
        <v>836</v>
      </c>
    </row>
    <row r="8" spans="1:23">
      <c r="A8" s="88">
        <v>2</v>
      </c>
      <c r="B8" s="89" t="s">
        <v>17</v>
      </c>
      <c r="C8" s="90">
        <v>1552</v>
      </c>
      <c r="D8" s="91">
        <v>1578</v>
      </c>
      <c r="E8" s="92">
        <v>3130</v>
      </c>
      <c r="F8" s="96">
        <v>2</v>
      </c>
      <c r="G8" s="97">
        <v>1</v>
      </c>
      <c r="H8" s="93">
        <v>3</v>
      </c>
      <c r="I8" s="94">
        <v>1</v>
      </c>
      <c r="J8" s="97">
        <v>0</v>
      </c>
      <c r="K8" s="95">
        <v>1</v>
      </c>
      <c r="L8" s="96">
        <v>2</v>
      </c>
      <c r="M8" s="97">
        <f>-N82</f>
        <v>0</v>
      </c>
      <c r="N8" s="96">
        <v>2</v>
      </c>
      <c r="O8" s="94">
        <v>2</v>
      </c>
      <c r="P8" s="97">
        <v>3</v>
      </c>
      <c r="Q8" s="95">
        <v>5</v>
      </c>
      <c r="R8" s="90">
        <v>1553</v>
      </c>
      <c r="S8" s="91">
        <v>1576</v>
      </c>
      <c r="T8" s="92">
        <v>3129</v>
      </c>
      <c r="U8" s="90">
        <v>5</v>
      </c>
      <c r="V8" s="98" t="s">
        <v>157</v>
      </c>
      <c r="W8" s="99">
        <v>1018</v>
      </c>
    </row>
    <row r="9" spans="1:23">
      <c r="A9" s="88">
        <v>3</v>
      </c>
      <c r="B9" s="89" t="s">
        <v>18</v>
      </c>
      <c r="C9" s="90">
        <v>1437</v>
      </c>
      <c r="D9" s="91">
        <v>1382</v>
      </c>
      <c r="E9" s="92">
        <v>2819</v>
      </c>
      <c r="F9" s="96">
        <v>1</v>
      </c>
      <c r="G9" s="97">
        <v>3</v>
      </c>
      <c r="H9" s="96">
        <v>4</v>
      </c>
      <c r="I9" s="94">
        <v>0</v>
      </c>
      <c r="J9" s="97">
        <v>2</v>
      </c>
      <c r="K9" s="95">
        <v>2</v>
      </c>
      <c r="L9" s="96">
        <v>0</v>
      </c>
      <c r="M9" s="97">
        <v>0</v>
      </c>
      <c r="N9" s="96">
        <v>0</v>
      </c>
      <c r="O9" s="94">
        <v>2</v>
      </c>
      <c r="P9" s="97">
        <v>0</v>
      </c>
      <c r="Q9" s="95">
        <v>2</v>
      </c>
      <c r="R9" s="90">
        <v>1436</v>
      </c>
      <c r="S9" s="91">
        <v>1383</v>
      </c>
      <c r="T9" s="92">
        <f t="shared" ref="T9:T20" si="0">SUM(R9:S9)</f>
        <v>2819</v>
      </c>
      <c r="U9" s="90">
        <v>4</v>
      </c>
      <c r="V9" s="98" t="s">
        <v>41</v>
      </c>
      <c r="W9" s="99">
        <v>901</v>
      </c>
    </row>
    <row r="10" spans="1:23">
      <c r="A10" s="88">
        <v>4</v>
      </c>
      <c r="B10" s="89" t="s">
        <v>19</v>
      </c>
      <c r="C10" s="90">
        <v>728</v>
      </c>
      <c r="D10" s="91">
        <v>789</v>
      </c>
      <c r="E10" s="92">
        <f>SUM(C10:D10)</f>
        <v>1517</v>
      </c>
      <c r="F10" s="96">
        <v>0</v>
      </c>
      <c r="G10" s="97">
        <v>0</v>
      </c>
      <c r="H10" s="96">
        <v>0</v>
      </c>
      <c r="I10" s="94">
        <v>0</v>
      </c>
      <c r="J10" s="97">
        <v>0</v>
      </c>
      <c r="K10" s="95">
        <v>0</v>
      </c>
      <c r="L10" s="96">
        <v>1</v>
      </c>
      <c r="M10" s="97">
        <v>0</v>
      </c>
      <c r="N10" s="96">
        <v>1</v>
      </c>
      <c r="O10" s="94">
        <v>0</v>
      </c>
      <c r="P10" s="97">
        <v>0</v>
      </c>
      <c r="Q10" s="95">
        <v>0</v>
      </c>
      <c r="R10" s="90">
        <v>729</v>
      </c>
      <c r="S10" s="91">
        <v>789</v>
      </c>
      <c r="T10" s="92">
        <f t="shared" si="0"/>
        <v>1518</v>
      </c>
      <c r="U10" s="90">
        <v>3</v>
      </c>
      <c r="V10" s="98" t="s">
        <v>159</v>
      </c>
      <c r="W10" s="99">
        <v>555</v>
      </c>
    </row>
    <row r="11" spans="1:23">
      <c r="A11" s="126">
        <v>5</v>
      </c>
      <c r="B11" s="127" t="s">
        <v>20</v>
      </c>
      <c r="C11" s="128">
        <v>1084</v>
      </c>
      <c r="D11" s="129">
        <v>1065</v>
      </c>
      <c r="E11" s="130">
        <f t="shared" ref="E11:E20" si="1">SUM(C11:D11)</f>
        <v>2149</v>
      </c>
      <c r="F11" s="96">
        <v>0</v>
      </c>
      <c r="G11" s="97">
        <v>1</v>
      </c>
      <c r="H11" s="96">
        <v>1</v>
      </c>
      <c r="I11" s="108">
        <v>0</v>
      </c>
      <c r="J11" s="96">
        <v>0</v>
      </c>
      <c r="K11" s="109">
        <v>0</v>
      </c>
      <c r="L11" s="94">
        <v>1</v>
      </c>
      <c r="M11" s="97">
        <v>1</v>
      </c>
      <c r="N11" s="109">
        <v>2</v>
      </c>
      <c r="O11" s="108">
        <v>0</v>
      </c>
      <c r="P11" s="97">
        <v>0</v>
      </c>
      <c r="Q11" s="96">
        <v>0</v>
      </c>
      <c r="R11" s="128">
        <v>1085</v>
      </c>
      <c r="S11" s="129">
        <v>1067</v>
      </c>
      <c r="T11" s="130">
        <f>R11+S11</f>
        <v>2152</v>
      </c>
      <c r="U11" s="128">
        <v>4</v>
      </c>
      <c r="V11" s="135" t="s">
        <v>44</v>
      </c>
      <c r="W11" s="136">
        <v>603</v>
      </c>
    </row>
    <row r="12" spans="1:23">
      <c r="A12" s="88">
        <v>6</v>
      </c>
      <c r="B12" s="89" t="s">
        <v>21</v>
      </c>
      <c r="C12" s="90">
        <v>849</v>
      </c>
      <c r="D12" s="91">
        <v>769</v>
      </c>
      <c r="E12" s="92">
        <f t="shared" si="1"/>
        <v>1618</v>
      </c>
      <c r="F12" s="96">
        <v>1</v>
      </c>
      <c r="G12" s="97">
        <v>1</v>
      </c>
      <c r="H12" s="96">
        <v>2</v>
      </c>
      <c r="I12" s="94">
        <v>0</v>
      </c>
      <c r="J12" s="97">
        <v>0</v>
      </c>
      <c r="K12" s="95">
        <v>0</v>
      </c>
      <c r="L12" s="96">
        <v>1</v>
      </c>
      <c r="M12" s="97">
        <v>2</v>
      </c>
      <c r="N12" s="96">
        <v>3</v>
      </c>
      <c r="O12" s="94">
        <v>2</v>
      </c>
      <c r="P12" s="97">
        <v>0</v>
      </c>
      <c r="Q12" s="95">
        <v>2</v>
      </c>
      <c r="R12" s="90">
        <v>849</v>
      </c>
      <c r="S12" s="91">
        <v>770</v>
      </c>
      <c r="T12" s="92">
        <f t="shared" si="0"/>
        <v>1619</v>
      </c>
      <c r="U12" s="90">
        <v>4</v>
      </c>
      <c r="V12" s="98" t="s">
        <v>40</v>
      </c>
      <c r="W12" s="99">
        <v>442</v>
      </c>
    </row>
    <row r="13" spans="1:23">
      <c r="A13" s="88">
        <v>7</v>
      </c>
      <c r="B13" s="89" t="s">
        <v>22</v>
      </c>
      <c r="C13" s="107">
        <v>566</v>
      </c>
      <c r="D13" s="97">
        <v>535</v>
      </c>
      <c r="E13" s="96">
        <f t="shared" si="1"/>
        <v>1101</v>
      </c>
      <c r="F13" s="108">
        <v>0</v>
      </c>
      <c r="G13" s="97">
        <v>0</v>
      </c>
      <c r="H13" s="109">
        <v>0</v>
      </c>
      <c r="I13" s="108">
        <v>0</v>
      </c>
      <c r="J13" s="97">
        <v>1</v>
      </c>
      <c r="K13" s="110">
        <v>1</v>
      </c>
      <c r="L13" s="107">
        <v>2</v>
      </c>
      <c r="M13" s="97">
        <v>2</v>
      </c>
      <c r="N13" s="109">
        <v>4</v>
      </c>
      <c r="O13" s="108">
        <v>0</v>
      </c>
      <c r="P13" s="97">
        <v>0</v>
      </c>
      <c r="Q13" s="110">
        <v>0</v>
      </c>
      <c r="R13" s="107">
        <v>568</v>
      </c>
      <c r="S13" s="97">
        <v>536</v>
      </c>
      <c r="T13" s="96">
        <f t="shared" si="0"/>
        <v>1104</v>
      </c>
      <c r="U13" s="90">
        <v>4</v>
      </c>
      <c r="V13" s="98" t="s">
        <v>45</v>
      </c>
      <c r="W13" s="99">
        <v>314</v>
      </c>
    </row>
    <row r="14" spans="1:23">
      <c r="A14" s="88">
        <v>8</v>
      </c>
      <c r="B14" s="89" t="s">
        <v>23</v>
      </c>
      <c r="C14" s="94">
        <v>411</v>
      </c>
      <c r="D14" s="97">
        <v>400</v>
      </c>
      <c r="E14" s="95">
        <f t="shared" si="1"/>
        <v>811</v>
      </c>
      <c r="F14" s="96">
        <v>0</v>
      </c>
      <c r="G14" s="97">
        <v>0</v>
      </c>
      <c r="H14" s="96">
        <v>0</v>
      </c>
      <c r="I14" s="94">
        <v>0</v>
      </c>
      <c r="J14" s="97">
        <v>0</v>
      </c>
      <c r="K14" s="95">
        <v>0</v>
      </c>
      <c r="L14" s="96">
        <v>5</v>
      </c>
      <c r="M14" s="97">
        <v>4</v>
      </c>
      <c r="N14" s="96">
        <v>9</v>
      </c>
      <c r="O14" s="94">
        <v>2</v>
      </c>
      <c r="P14" s="97">
        <v>1</v>
      </c>
      <c r="Q14" s="95">
        <v>3</v>
      </c>
      <c r="R14" s="94">
        <v>414</v>
      </c>
      <c r="S14" s="97">
        <v>403</v>
      </c>
      <c r="T14" s="95">
        <f t="shared" si="0"/>
        <v>817</v>
      </c>
      <c r="U14" s="90">
        <v>3</v>
      </c>
      <c r="V14" s="98" t="s">
        <v>42</v>
      </c>
      <c r="W14" s="99">
        <v>253</v>
      </c>
    </row>
    <row r="15" spans="1:23">
      <c r="A15" s="88">
        <v>9</v>
      </c>
      <c r="B15" s="89" t="s">
        <v>24</v>
      </c>
      <c r="C15" s="90">
        <v>490</v>
      </c>
      <c r="D15" s="91">
        <v>426</v>
      </c>
      <c r="E15" s="92">
        <f t="shared" si="1"/>
        <v>916</v>
      </c>
      <c r="F15" s="96">
        <v>1</v>
      </c>
      <c r="G15" s="97">
        <v>0</v>
      </c>
      <c r="H15" s="110">
        <v>1</v>
      </c>
      <c r="I15" s="96">
        <v>0</v>
      </c>
      <c r="J15" s="97">
        <v>0</v>
      </c>
      <c r="K15" s="110">
        <v>0</v>
      </c>
      <c r="L15" s="96">
        <v>1</v>
      </c>
      <c r="M15" s="97">
        <v>0</v>
      </c>
      <c r="N15" s="110">
        <v>1</v>
      </c>
      <c r="O15" s="96">
        <v>0</v>
      </c>
      <c r="P15" s="97">
        <v>1</v>
      </c>
      <c r="Q15" s="110">
        <v>1</v>
      </c>
      <c r="R15" s="90">
        <v>492</v>
      </c>
      <c r="S15" s="91">
        <v>425</v>
      </c>
      <c r="T15" s="92">
        <f t="shared" si="0"/>
        <v>917</v>
      </c>
      <c r="U15" s="90">
        <v>6</v>
      </c>
      <c r="V15" s="98" t="s">
        <v>39</v>
      </c>
      <c r="W15" s="99">
        <v>290</v>
      </c>
    </row>
    <row r="16" spans="1:23">
      <c r="A16" s="88">
        <v>10</v>
      </c>
      <c r="B16" s="89" t="s">
        <v>25</v>
      </c>
      <c r="C16" s="90">
        <v>1470</v>
      </c>
      <c r="D16" s="91">
        <v>1526</v>
      </c>
      <c r="E16" s="92">
        <f t="shared" si="1"/>
        <v>2996</v>
      </c>
      <c r="F16" s="96">
        <v>1</v>
      </c>
      <c r="G16" s="97">
        <v>0</v>
      </c>
      <c r="H16" s="96">
        <v>1</v>
      </c>
      <c r="I16" s="94">
        <v>2</v>
      </c>
      <c r="J16" s="97">
        <v>1</v>
      </c>
      <c r="K16" s="95">
        <v>3</v>
      </c>
      <c r="L16" s="96">
        <v>9</v>
      </c>
      <c r="M16" s="97">
        <v>8</v>
      </c>
      <c r="N16" s="96">
        <v>17</v>
      </c>
      <c r="O16" s="94">
        <v>3</v>
      </c>
      <c r="P16" s="97">
        <v>6</v>
      </c>
      <c r="Q16" s="95">
        <v>9</v>
      </c>
      <c r="R16" s="90">
        <v>1475</v>
      </c>
      <c r="S16" s="91">
        <v>1527</v>
      </c>
      <c r="T16" s="92">
        <f t="shared" si="0"/>
        <v>3002</v>
      </c>
      <c r="U16" s="90">
        <v>3</v>
      </c>
      <c r="V16" s="98" t="s">
        <v>43</v>
      </c>
      <c r="W16" s="99">
        <v>766</v>
      </c>
    </row>
    <row r="17" spans="1:23">
      <c r="A17" s="88">
        <v>11</v>
      </c>
      <c r="B17" s="89" t="s">
        <v>26</v>
      </c>
      <c r="C17" s="90">
        <v>1384</v>
      </c>
      <c r="D17" s="91">
        <v>1351</v>
      </c>
      <c r="E17" s="92">
        <f t="shared" si="1"/>
        <v>2735</v>
      </c>
      <c r="F17" s="96">
        <v>0</v>
      </c>
      <c r="G17" s="97">
        <v>0</v>
      </c>
      <c r="H17" s="96">
        <v>0</v>
      </c>
      <c r="I17" s="94">
        <v>2</v>
      </c>
      <c r="J17" s="97">
        <v>0</v>
      </c>
      <c r="K17" s="95">
        <v>2</v>
      </c>
      <c r="L17" s="96">
        <v>6</v>
      </c>
      <c r="M17" s="97">
        <v>4</v>
      </c>
      <c r="N17" s="96">
        <v>10</v>
      </c>
      <c r="O17" s="94">
        <v>4</v>
      </c>
      <c r="P17" s="97">
        <v>5</v>
      </c>
      <c r="Q17" s="95">
        <v>9</v>
      </c>
      <c r="R17" s="90">
        <v>1384</v>
      </c>
      <c r="S17" s="91">
        <v>1350</v>
      </c>
      <c r="T17" s="92">
        <f t="shared" si="0"/>
        <v>2734</v>
      </c>
      <c r="U17" s="90">
        <v>4</v>
      </c>
      <c r="V17" s="98" t="s">
        <v>41</v>
      </c>
      <c r="W17" s="99">
        <v>830</v>
      </c>
    </row>
    <row r="18" spans="1:23">
      <c r="A18" s="88">
        <v>12</v>
      </c>
      <c r="B18" s="89" t="s">
        <v>27</v>
      </c>
      <c r="C18" s="90">
        <v>874</v>
      </c>
      <c r="D18" s="91">
        <v>745</v>
      </c>
      <c r="E18" s="92">
        <f t="shared" si="1"/>
        <v>1619</v>
      </c>
      <c r="F18" s="94">
        <v>2</v>
      </c>
      <c r="G18" s="97">
        <v>2</v>
      </c>
      <c r="H18" s="96">
        <v>4</v>
      </c>
      <c r="I18" s="94">
        <v>1</v>
      </c>
      <c r="J18" s="97">
        <v>0</v>
      </c>
      <c r="K18" s="95">
        <v>1</v>
      </c>
      <c r="L18" s="96">
        <v>0</v>
      </c>
      <c r="M18" s="97">
        <v>0</v>
      </c>
      <c r="N18" s="96">
        <v>0</v>
      </c>
      <c r="O18" s="94">
        <v>3</v>
      </c>
      <c r="P18" s="97">
        <v>1</v>
      </c>
      <c r="Q18" s="95">
        <v>4</v>
      </c>
      <c r="R18" s="90">
        <v>872</v>
      </c>
      <c r="S18" s="91">
        <v>746</v>
      </c>
      <c r="T18" s="92">
        <f t="shared" si="0"/>
        <v>1618</v>
      </c>
      <c r="U18" s="90">
        <v>3</v>
      </c>
      <c r="V18" s="98" t="s">
        <v>38</v>
      </c>
      <c r="W18" s="99">
        <v>427</v>
      </c>
    </row>
    <row r="19" spans="1:23" ht="15.75" thickBot="1">
      <c r="A19" s="111">
        <v>13</v>
      </c>
      <c r="B19" s="112" t="s">
        <v>28</v>
      </c>
      <c r="C19" s="142">
        <v>758</v>
      </c>
      <c r="D19" s="143">
        <v>716</v>
      </c>
      <c r="E19" s="144">
        <f t="shared" si="1"/>
        <v>1474</v>
      </c>
      <c r="F19" s="138">
        <v>1</v>
      </c>
      <c r="G19" s="139">
        <v>3</v>
      </c>
      <c r="H19" s="138">
        <v>4</v>
      </c>
      <c r="I19" s="140">
        <v>1</v>
      </c>
      <c r="J19" s="139">
        <v>0</v>
      </c>
      <c r="K19" s="141">
        <v>1</v>
      </c>
      <c r="L19" s="138">
        <v>1</v>
      </c>
      <c r="M19" s="139">
        <v>1</v>
      </c>
      <c r="N19" s="138">
        <v>2</v>
      </c>
      <c r="O19" s="140">
        <v>3</v>
      </c>
      <c r="P19" s="139">
        <v>4</v>
      </c>
      <c r="Q19" s="141">
        <v>7</v>
      </c>
      <c r="R19" s="142">
        <v>756</v>
      </c>
      <c r="S19" s="143">
        <v>716</v>
      </c>
      <c r="T19" s="144">
        <f t="shared" si="0"/>
        <v>1472</v>
      </c>
      <c r="U19" s="113">
        <v>4</v>
      </c>
      <c r="V19" s="120" t="s">
        <v>37</v>
      </c>
      <c r="W19" s="121">
        <v>442</v>
      </c>
    </row>
    <row r="20" spans="1:23" ht="15.75" thickBot="1">
      <c r="A20" s="171" t="s">
        <v>47</v>
      </c>
      <c r="B20" s="172"/>
      <c r="C20" s="42">
        <f>SUM(C7:C19)</f>
        <v>13223</v>
      </c>
      <c r="D20" s="43">
        <f>SUM(D7:D19)</f>
        <v>12980</v>
      </c>
      <c r="E20" s="44">
        <f t="shared" si="1"/>
        <v>26203</v>
      </c>
      <c r="F20" s="45">
        <f>SUM(F7:F19)</f>
        <v>13</v>
      </c>
      <c r="G20" s="43">
        <f t="shared" ref="G20:S20" si="2">SUM(G7:G19)</f>
        <v>12</v>
      </c>
      <c r="H20" s="46">
        <f t="shared" si="2"/>
        <v>25</v>
      </c>
      <c r="I20" s="42">
        <f t="shared" si="2"/>
        <v>8</v>
      </c>
      <c r="J20" s="43">
        <f t="shared" si="2"/>
        <v>6</v>
      </c>
      <c r="K20" s="44">
        <f t="shared" si="2"/>
        <v>14</v>
      </c>
      <c r="L20" s="45">
        <f t="shared" si="2"/>
        <v>38</v>
      </c>
      <c r="M20" s="43">
        <f t="shared" si="2"/>
        <v>28</v>
      </c>
      <c r="N20" s="46">
        <f t="shared" si="2"/>
        <v>66</v>
      </c>
      <c r="O20" s="42">
        <f t="shared" si="2"/>
        <v>29</v>
      </c>
      <c r="P20" s="43">
        <f t="shared" si="2"/>
        <v>30</v>
      </c>
      <c r="Q20" s="44">
        <f t="shared" si="2"/>
        <v>59</v>
      </c>
      <c r="R20" s="42">
        <f t="shared" si="2"/>
        <v>13221</v>
      </c>
      <c r="S20" s="43">
        <f t="shared" si="2"/>
        <v>12982</v>
      </c>
      <c r="T20" s="44">
        <f t="shared" si="0"/>
        <v>26203</v>
      </c>
      <c r="U20" s="42">
        <f>SUM(U7:U19)</f>
        <v>51</v>
      </c>
      <c r="V20" s="48">
        <v>31.094999999999999</v>
      </c>
      <c r="W20" s="47">
        <f>SUM(W7:W19)</f>
        <v>7677</v>
      </c>
    </row>
    <row r="21" spans="1:23" ht="15.75" thickTop="1">
      <c r="C21" s="63"/>
      <c r="D21" s="63"/>
      <c r="E21" s="63"/>
    </row>
    <row r="23" spans="1:23" ht="15.75">
      <c r="O23" s="149"/>
      <c r="P23" s="149"/>
      <c r="Q23" s="149"/>
      <c r="R23" s="149"/>
      <c r="S23" s="149"/>
      <c r="T23" s="149"/>
      <c r="U23" s="149"/>
      <c r="V23" s="146"/>
      <c r="W23" s="146"/>
    </row>
    <row r="24" spans="1:23" ht="15.75">
      <c r="P24" s="4"/>
      <c r="R24" s="145"/>
      <c r="S24" s="145"/>
      <c r="T24" s="145"/>
      <c r="U24" s="145"/>
    </row>
    <row r="28" spans="1:23" ht="15.75">
      <c r="O28" s="5"/>
      <c r="P28" s="5"/>
      <c r="Q28" s="5"/>
      <c r="R28" s="147"/>
      <c r="S28" s="147"/>
      <c r="T28" s="147"/>
      <c r="U28" s="147"/>
      <c r="V28" s="148"/>
      <c r="W28" s="4"/>
    </row>
    <row r="29" spans="1:23" ht="15.75">
      <c r="O29" s="4"/>
      <c r="P29" s="4"/>
      <c r="Q29" s="4"/>
      <c r="R29" s="4"/>
      <c r="S29" s="4"/>
      <c r="T29" s="4"/>
      <c r="U29" s="4"/>
      <c r="V29" s="4"/>
      <c r="W29" s="4"/>
    </row>
    <row r="30" spans="1:23" ht="15.75">
      <c r="O30" s="4"/>
      <c r="P30" s="4"/>
      <c r="Q30" s="4"/>
      <c r="R30" s="4"/>
      <c r="S30" s="4"/>
      <c r="T30" s="4"/>
      <c r="U30" s="4"/>
      <c r="V30" s="4"/>
      <c r="W30" s="4"/>
    </row>
  </sheetData>
  <mergeCells count="32">
    <mergeCell ref="W5:W6"/>
    <mergeCell ref="O5:O6"/>
    <mergeCell ref="R5:R6"/>
    <mergeCell ref="S5:S6"/>
    <mergeCell ref="T5:T6"/>
    <mergeCell ref="U5:U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</mergeCells>
  <pageMargins left="0.7" right="0.7" top="0.75" bottom="0.75" header="0.3" footer="0.3"/>
  <pageSetup paperSize="5" orientation="landscape" horizontalDpi="4294967293" verticalDpi="360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>
  <dimension ref="A1:W30"/>
  <sheetViews>
    <sheetView view="pageBreakPreview" topLeftCell="A9" zoomScaleSheetLayoutView="100" workbookViewId="0">
      <selection sqref="A1:X31"/>
    </sheetView>
  </sheetViews>
  <sheetFormatPr defaultRowHeight="15"/>
  <cols>
    <col min="1" max="1" width="4.42578125" customWidth="1"/>
    <col min="2" max="2" width="15" customWidth="1"/>
    <col min="3" max="3" width="7.28515625" customWidth="1"/>
    <col min="4" max="4" width="6.85546875" customWidth="1"/>
    <col min="5" max="5" width="7.42578125" customWidth="1"/>
    <col min="6" max="7" width="5.7109375" customWidth="1"/>
    <col min="8" max="8" width="6.42578125" customWidth="1"/>
    <col min="9" max="9" width="5.7109375" customWidth="1"/>
    <col min="10" max="10" width="5.28515625" customWidth="1"/>
    <col min="11" max="11" width="6.140625" customWidth="1"/>
    <col min="12" max="12" width="6.5703125" customWidth="1"/>
    <col min="13" max="13" width="5.42578125" customWidth="1"/>
    <col min="14" max="14" width="6" customWidth="1"/>
    <col min="15" max="15" width="5.42578125" customWidth="1"/>
    <col min="16" max="16" width="5.5703125" customWidth="1"/>
    <col min="17" max="17" width="6" customWidth="1"/>
    <col min="18" max="18" width="7.28515625" customWidth="1"/>
    <col min="19" max="19" width="7" customWidth="1"/>
    <col min="20" max="20" width="7.140625" customWidth="1"/>
    <col min="21" max="21" width="4.85546875" customWidth="1"/>
    <col min="22" max="22" width="11" customWidth="1"/>
    <col min="23" max="23" width="6.42578125" customWidth="1"/>
    <col min="24" max="24" width="3.42578125" customWidth="1"/>
  </cols>
  <sheetData>
    <row r="1" spans="1:23" ht="18.7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3" ht="18.75">
      <c r="A2" s="201" t="s">
        <v>160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23" ht="15.75" thickBot="1"/>
    <row r="4" spans="1:23" ht="16.5" thickTop="1" thickBot="1">
      <c r="A4" s="184" t="s">
        <v>1</v>
      </c>
      <c r="B4" s="187" t="s">
        <v>2</v>
      </c>
      <c r="C4" s="181" t="s">
        <v>53</v>
      </c>
      <c r="D4" s="183"/>
      <c r="E4" s="182"/>
      <c r="F4" s="183" t="s">
        <v>6</v>
      </c>
      <c r="G4" s="183"/>
      <c r="H4" s="183"/>
      <c r="I4" s="181" t="s">
        <v>29</v>
      </c>
      <c r="J4" s="183"/>
      <c r="K4" s="182"/>
      <c r="L4" s="183" t="s">
        <v>7</v>
      </c>
      <c r="M4" s="183"/>
      <c r="N4" s="183"/>
      <c r="O4" s="181" t="s">
        <v>8</v>
      </c>
      <c r="P4" s="183"/>
      <c r="Q4" s="182"/>
      <c r="R4" s="181" t="s">
        <v>9</v>
      </c>
      <c r="S4" s="183"/>
      <c r="T4" s="182"/>
      <c r="U4" s="181" t="s">
        <v>10</v>
      </c>
      <c r="V4" s="182"/>
      <c r="W4" s="1" t="s">
        <v>14</v>
      </c>
    </row>
    <row r="5" spans="1:23">
      <c r="A5" s="185"/>
      <c r="B5" s="188"/>
      <c r="C5" s="190" t="s">
        <v>3</v>
      </c>
      <c r="D5" s="192" t="s">
        <v>4</v>
      </c>
      <c r="E5" s="194" t="s">
        <v>5</v>
      </c>
      <c r="F5" s="196" t="s">
        <v>3</v>
      </c>
      <c r="G5" s="192" t="s">
        <v>4</v>
      </c>
      <c r="H5" s="196" t="s">
        <v>5</v>
      </c>
      <c r="I5" s="198" t="s">
        <v>3</v>
      </c>
      <c r="J5" s="192" t="s">
        <v>4</v>
      </c>
      <c r="K5" s="202" t="s">
        <v>5</v>
      </c>
      <c r="L5" s="196" t="s">
        <v>3</v>
      </c>
      <c r="M5" s="192" t="s">
        <v>4</v>
      </c>
      <c r="N5" s="196" t="s">
        <v>5</v>
      </c>
      <c r="O5" s="198" t="s">
        <v>3</v>
      </c>
      <c r="P5" s="192" t="s">
        <v>4</v>
      </c>
      <c r="Q5" s="202" t="s">
        <v>5</v>
      </c>
      <c r="R5" s="198" t="s">
        <v>3</v>
      </c>
      <c r="S5" s="192" t="s">
        <v>4</v>
      </c>
      <c r="T5" s="202" t="s">
        <v>5</v>
      </c>
      <c r="U5" s="198" t="s">
        <v>11</v>
      </c>
      <c r="V5" s="2" t="s">
        <v>12</v>
      </c>
      <c r="W5" s="199" t="s">
        <v>15</v>
      </c>
    </row>
    <row r="6" spans="1:23" ht="15.75" thickBot="1">
      <c r="A6" s="186"/>
      <c r="B6" s="189"/>
      <c r="C6" s="191"/>
      <c r="D6" s="193"/>
      <c r="E6" s="195"/>
      <c r="F6" s="197"/>
      <c r="G6" s="193"/>
      <c r="H6" s="197"/>
      <c r="I6" s="191"/>
      <c r="J6" s="193"/>
      <c r="K6" s="195"/>
      <c r="L6" s="197"/>
      <c r="M6" s="193"/>
      <c r="N6" s="197"/>
      <c r="O6" s="191"/>
      <c r="P6" s="193"/>
      <c r="Q6" s="195"/>
      <c r="R6" s="191"/>
      <c r="S6" s="193"/>
      <c r="T6" s="195"/>
      <c r="U6" s="191"/>
      <c r="V6" s="3" t="s">
        <v>161</v>
      </c>
      <c r="W6" s="200"/>
    </row>
    <row r="7" spans="1:23" ht="15.75" thickTop="1">
      <c r="A7" s="76">
        <v>1</v>
      </c>
      <c r="B7" s="77" t="s">
        <v>16</v>
      </c>
      <c r="C7" s="78">
        <v>1620</v>
      </c>
      <c r="D7" s="79">
        <v>1698</v>
      </c>
      <c r="E7" s="80">
        <f>C7+D7</f>
        <v>3318</v>
      </c>
      <c r="F7" s="81">
        <v>4</v>
      </c>
      <c r="G7" s="82">
        <v>1</v>
      </c>
      <c r="H7" s="83">
        <f>F7+G7</f>
        <v>5</v>
      </c>
      <c r="I7" s="84">
        <v>1</v>
      </c>
      <c r="J7" s="82">
        <v>2</v>
      </c>
      <c r="K7" s="85">
        <f>I7+J7</f>
        <v>3</v>
      </c>
      <c r="L7" s="81">
        <v>9</v>
      </c>
      <c r="M7" s="82">
        <v>6</v>
      </c>
      <c r="N7" s="81">
        <f>L7+M7</f>
        <v>15</v>
      </c>
      <c r="O7" s="84">
        <v>8</v>
      </c>
      <c r="P7" s="82">
        <v>9</v>
      </c>
      <c r="Q7" s="85">
        <f>O7+P7</f>
        <v>17</v>
      </c>
      <c r="R7" s="78">
        <f>C7+F7+I7-L7-O7</f>
        <v>1608</v>
      </c>
      <c r="S7" s="79">
        <f>D7+G7-J7+M7-P7</f>
        <v>1694</v>
      </c>
      <c r="T7" s="80">
        <f>R7+S7</f>
        <v>3302</v>
      </c>
      <c r="U7" s="78">
        <v>4</v>
      </c>
      <c r="V7" s="98" t="s">
        <v>162</v>
      </c>
      <c r="W7" s="87">
        <v>836</v>
      </c>
    </row>
    <row r="8" spans="1:23">
      <c r="A8" s="88">
        <v>2</v>
      </c>
      <c r="B8" s="89" t="s">
        <v>17</v>
      </c>
      <c r="C8" s="90">
        <v>1552</v>
      </c>
      <c r="D8" s="91">
        <v>1578</v>
      </c>
      <c r="E8" s="92">
        <v>3130</v>
      </c>
      <c r="F8" s="96">
        <v>2</v>
      </c>
      <c r="G8" s="97">
        <v>1</v>
      </c>
      <c r="H8" s="93">
        <v>3</v>
      </c>
      <c r="I8" s="94">
        <v>1</v>
      </c>
      <c r="J8" s="97">
        <v>0</v>
      </c>
      <c r="K8" s="95">
        <v>1</v>
      </c>
      <c r="L8" s="96">
        <v>2</v>
      </c>
      <c r="M8" s="97">
        <f>-N82</f>
        <v>0</v>
      </c>
      <c r="N8" s="96">
        <v>2</v>
      </c>
      <c r="O8" s="94">
        <v>2</v>
      </c>
      <c r="P8" s="97">
        <v>3</v>
      </c>
      <c r="Q8" s="95">
        <v>5</v>
      </c>
      <c r="R8" s="90">
        <v>1553</v>
      </c>
      <c r="S8" s="91">
        <v>1576</v>
      </c>
      <c r="T8" s="92">
        <v>3129</v>
      </c>
      <c r="U8" s="90">
        <v>5</v>
      </c>
      <c r="V8" s="98" t="s">
        <v>166</v>
      </c>
      <c r="W8" s="99">
        <v>1018</v>
      </c>
    </row>
    <row r="9" spans="1:23">
      <c r="A9" s="88">
        <v>3</v>
      </c>
      <c r="B9" s="89" t="s">
        <v>18</v>
      </c>
      <c r="C9" s="90">
        <v>1437</v>
      </c>
      <c r="D9" s="91">
        <v>1382</v>
      </c>
      <c r="E9" s="92">
        <v>2819</v>
      </c>
      <c r="F9" s="96">
        <v>1</v>
      </c>
      <c r="G9" s="97">
        <v>3</v>
      </c>
      <c r="H9" s="96">
        <v>4</v>
      </c>
      <c r="I9" s="94">
        <v>0</v>
      </c>
      <c r="J9" s="97">
        <v>2</v>
      </c>
      <c r="K9" s="95">
        <v>2</v>
      </c>
      <c r="L9" s="96">
        <v>0</v>
      </c>
      <c r="M9" s="97">
        <v>0</v>
      </c>
      <c r="N9" s="96">
        <v>0</v>
      </c>
      <c r="O9" s="94">
        <v>2</v>
      </c>
      <c r="P9" s="97">
        <v>0</v>
      </c>
      <c r="Q9" s="95">
        <v>2</v>
      </c>
      <c r="R9" s="90">
        <v>1436</v>
      </c>
      <c r="S9" s="91">
        <v>1383</v>
      </c>
      <c r="T9" s="92">
        <f t="shared" ref="T9:T20" si="0">SUM(R9:S9)</f>
        <v>2819</v>
      </c>
      <c r="U9" s="90">
        <v>4</v>
      </c>
      <c r="V9" s="98" t="s">
        <v>167</v>
      </c>
      <c r="W9" s="99">
        <v>901</v>
      </c>
    </row>
    <row r="10" spans="1:23">
      <c r="A10" s="88">
        <v>4</v>
      </c>
      <c r="B10" s="89" t="s">
        <v>19</v>
      </c>
      <c r="C10" s="90">
        <v>728</v>
      </c>
      <c r="D10" s="91">
        <v>789</v>
      </c>
      <c r="E10" s="92">
        <f>SUM(C10:D10)</f>
        <v>1517</v>
      </c>
      <c r="F10" s="96">
        <v>0</v>
      </c>
      <c r="G10" s="97">
        <v>0</v>
      </c>
      <c r="H10" s="96">
        <v>0</v>
      </c>
      <c r="I10" s="94">
        <v>0</v>
      </c>
      <c r="J10" s="97">
        <v>0</v>
      </c>
      <c r="K10" s="95">
        <v>0</v>
      </c>
      <c r="L10" s="96">
        <v>1</v>
      </c>
      <c r="M10" s="97">
        <v>0</v>
      </c>
      <c r="N10" s="96">
        <v>1</v>
      </c>
      <c r="O10" s="94">
        <v>0</v>
      </c>
      <c r="P10" s="97">
        <v>0</v>
      </c>
      <c r="Q10" s="95">
        <v>0</v>
      </c>
      <c r="R10" s="90">
        <v>729</v>
      </c>
      <c r="S10" s="91">
        <v>789</v>
      </c>
      <c r="T10" s="92">
        <f t="shared" si="0"/>
        <v>1518</v>
      </c>
      <c r="U10" s="90">
        <v>3</v>
      </c>
      <c r="V10" s="98" t="s">
        <v>163</v>
      </c>
      <c r="W10" s="99">
        <v>555</v>
      </c>
    </row>
    <row r="11" spans="1:23">
      <c r="A11" s="126">
        <v>5</v>
      </c>
      <c r="B11" s="127" t="s">
        <v>20</v>
      </c>
      <c r="C11" s="128">
        <v>1084</v>
      </c>
      <c r="D11" s="129">
        <v>1065</v>
      </c>
      <c r="E11" s="130">
        <f t="shared" ref="E11:E20" si="1">SUM(C11:D11)</f>
        <v>2149</v>
      </c>
      <c r="F11" s="96">
        <v>0</v>
      </c>
      <c r="G11" s="97">
        <v>1</v>
      </c>
      <c r="H11" s="96">
        <v>1</v>
      </c>
      <c r="I11" s="108">
        <v>0</v>
      </c>
      <c r="J11" s="96">
        <v>0</v>
      </c>
      <c r="K11" s="109">
        <v>0</v>
      </c>
      <c r="L11" s="94">
        <v>1</v>
      </c>
      <c r="M11" s="97">
        <v>1</v>
      </c>
      <c r="N11" s="109">
        <v>2</v>
      </c>
      <c r="O11" s="108">
        <v>0</v>
      </c>
      <c r="P11" s="97">
        <v>0</v>
      </c>
      <c r="Q11" s="96">
        <v>0</v>
      </c>
      <c r="R11" s="128">
        <v>1085</v>
      </c>
      <c r="S11" s="129">
        <v>1067</v>
      </c>
      <c r="T11" s="130">
        <f>R11+S11</f>
        <v>2152</v>
      </c>
      <c r="U11" s="128">
        <v>4</v>
      </c>
      <c r="V11" s="98" t="s">
        <v>164</v>
      </c>
      <c r="W11" s="136">
        <v>603</v>
      </c>
    </row>
    <row r="12" spans="1:23">
      <c r="A12" s="88">
        <v>6</v>
      </c>
      <c r="B12" s="89" t="s">
        <v>21</v>
      </c>
      <c r="C12" s="90">
        <v>849</v>
      </c>
      <c r="D12" s="91">
        <v>769</v>
      </c>
      <c r="E12" s="92">
        <f t="shared" si="1"/>
        <v>1618</v>
      </c>
      <c r="F12" s="96">
        <v>1</v>
      </c>
      <c r="G12" s="97">
        <v>1</v>
      </c>
      <c r="H12" s="96">
        <v>2</v>
      </c>
      <c r="I12" s="94">
        <v>0</v>
      </c>
      <c r="J12" s="97">
        <v>0</v>
      </c>
      <c r="K12" s="95">
        <v>0</v>
      </c>
      <c r="L12" s="96">
        <v>1</v>
      </c>
      <c r="M12" s="97">
        <v>2</v>
      </c>
      <c r="N12" s="96">
        <v>3</v>
      </c>
      <c r="O12" s="94">
        <v>2</v>
      </c>
      <c r="P12" s="97">
        <v>0</v>
      </c>
      <c r="Q12" s="95">
        <v>2</v>
      </c>
      <c r="R12" s="90">
        <v>849</v>
      </c>
      <c r="S12" s="91">
        <v>770</v>
      </c>
      <c r="T12" s="92">
        <f t="shared" si="0"/>
        <v>1619</v>
      </c>
      <c r="U12" s="90">
        <v>4</v>
      </c>
      <c r="V12" s="98" t="s">
        <v>168</v>
      </c>
      <c r="W12" s="99">
        <v>442</v>
      </c>
    </row>
    <row r="13" spans="1:23">
      <c r="A13" s="88">
        <v>7</v>
      </c>
      <c r="B13" s="89" t="s">
        <v>22</v>
      </c>
      <c r="C13" s="107">
        <v>566</v>
      </c>
      <c r="D13" s="97">
        <v>535</v>
      </c>
      <c r="E13" s="96">
        <f t="shared" si="1"/>
        <v>1101</v>
      </c>
      <c r="F13" s="108">
        <v>0</v>
      </c>
      <c r="G13" s="97">
        <v>0</v>
      </c>
      <c r="H13" s="109">
        <v>0</v>
      </c>
      <c r="I13" s="108">
        <v>0</v>
      </c>
      <c r="J13" s="97">
        <v>1</v>
      </c>
      <c r="K13" s="110">
        <v>1</v>
      </c>
      <c r="L13" s="107">
        <v>2</v>
      </c>
      <c r="M13" s="97">
        <v>2</v>
      </c>
      <c r="N13" s="109">
        <v>4</v>
      </c>
      <c r="O13" s="108">
        <v>0</v>
      </c>
      <c r="P13" s="97">
        <v>0</v>
      </c>
      <c r="Q13" s="110">
        <v>0</v>
      </c>
      <c r="R13" s="107">
        <v>568</v>
      </c>
      <c r="S13" s="97">
        <v>536</v>
      </c>
      <c r="T13" s="96">
        <f t="shared" si="0"/>
        <v>1104</v>
      </c>
      <c r="U13" s="90">
        <v>4</v>
      </c>
      <c r="V13" s="98" t="s">
        <v>165</v>
      </c>
      <c r="W13" s="99">
        <v>314</v>
      </c>
    </row>
    <row r="14" spans="1:23">
      <c r="A14" s="88">
        <v>8</v>
      </c>
      <c r="B14" s="89" t="s">
        <v>23</v>
      </c>
      <c r="C14" s="94">
        <v>411</v>
      </c>
      <c r="D14" s="97">
        <v>400</v>
      </c>
      <c r="E14" s="95">
        <f t="shared" si="1"/>
        <v>811</v>
      </c>
      <c r="F14" s="96">
        <v>0</v>
      </c>
      <c r="G14" s="97">
        <v>0</v>
      </c>
      <c r="H14" s="96">
        <v>0</v>
      </c>
      <c r="I14" s="94">
        <v>0</v>
      </c>
      <c r="J14" s="97">
        <v>0</v>
      </c>
      <c r="K14" s="95">
        <v>0</v>
      </c>
      <c r="L14" s="96">
        <v>5</v>
      </c>
      <c r="M14" s="97">
        <v>4</v>
      </c>
      <c r="N14" s="96">
        <v>9</v>
      </c>
      <c r="O14" s="94">
        <v>2</v>
      </c>
      <c r="P14" s="97">
        <v>1</v>
      </c>
      <c r="Q14" s="95">
        <v>3</v>
      </c>
      <c r="R14" s="94">
        <v>414</v>
      </c>
      <c r="S14" s="97">
        <v>403</v>
      </c>
      <c r="T14" s="95">
        <f t="shared" si="0"/>
        <v>817</v>
      </c>
      <c r="U14" s="90">
        <v>3</v>
      </c>
      <c r="V14" s="98" t="s">
        <v>169</v>
      </c>
      <c r="W14" s="99">
        <v>253</v>
      </c>
    </row>
    <row r="15" spans="1:23">
      <c r="A15" s="88">
        <v>9</v>
      </c>
      <c r="B15" s="89" t="s">
        <v>24</v>
      </c>
      <c r="C15" s="90">
        <v>490</v>
      </c>
      <c r="D15" s="91">
        <v>426</v>
      </c>
      <c r="E15" s="92">
        <f t="shared" si="1"/>
        <v>916</v>
      </c>
      <c r="F15" s="96">
        <v>1</v>
      </c>
      <c r="G15" s="97">
        <v>0</v>
      </c>
      <c r="H15" s="110">
        <v>1</v>
      </c>
      <c r="I15" s="96">
        <v>0</v>
      </c>
      <c r="J15" s="97">
        <v>0</v>
      </c>
      <c r="K15" s="110">
        <v>0</v>
      </c>
      <c r="L15" s="96">
        <v>1</v>
      </c>
      <c r="M15" s="97">
        <v>0</v>
      </c>
      <c r="N15" s="110">
        <v>1</v>
      </c>
      <c r="O15" s="96">
        <v>0</v>
      </c>
      <c r="P15" s="97">
        <v>1</v>
      </c>
      <c r="Q15" s="110">
        <v>1</v>
      </c>
      <c r="R15" s="90">
        <v>492</v>
      </c>
      <c r="S15" s="91">
        <v>425</v>
      </c>
      <c r="T15" s="92">
        <f t="shared" si="0"/>
        <v>917</v>
      </c>
      <c r="U15" s="90">
        <v>6</v>
      </c>
      <c r="V15" s="98" t="s">
        <v>170</v>
      </c>
      <c r="W15" s="99">
        <v>290</v>
      </c>
    </row>
    <row r="16" spans="1:23">
      <c r="A16" s="88">
        <v>10</v>
      </c>
      <c r="B16" s="89" t="s">
        <v>25</v>
      </c>
      <c r="C16" s="90">
        <v>1470</v>
      </c>
      <c r="D16" s="91">
        <v>1526</v>
      </c>
      <c r="E16" s="92">
        <f t="shared" si="1"/>
        <v>2996</v>
      </c>
      <c r="F16" s="96">
        <v>1</v>
      </c>
      <c r="G16" s="97">
        <v>0</v>
      </c>
      <c r="H16" s="96">
        <v>1</v>
      </c>
      <c r="I16" s="94">
        <v>2</v>
      </c>
      <c r="J16" s="97">
        <v>1</v>
      </c>
      <c r="K16" s="95">
        <v>3</v>
      </c>
      <c r="L16" s="96">
        <v>9</v>
      </c>
      <c r="M16" s="97">
        <v>8</v>
      </c>
      <c r="N16" s="96">
        <v>17</v>
      </c>
      <c r="O16" s="94">
        <v>3</v>
      </c>
      <c r="P16" s="97">
        <v>6</v>
      </c>
      <c r="Q16" s="95">
        <v>9</v>
      </c>
      <c r="R16" s="90">
        <v>1475</v>
      </c>
      <c r="S16" s="91">
        <v>1527</v>
      </c>
      <c r="T16" s="92">
        <f t="shared" si="0"/>
        <v>3002</v>
      </c>
      <c r="U16" s="90">
        <v>3</v>
      </c>
      <c r="V16" s="98" t="s">
        <v>171</v>
      </c>
      <c r="W16" s="99">
        <v>766</v>
      </c>
    </row>
    <row r="17" spans="1:23">
      <c r="A17" s="88">
        <v>11</v>
      </c>
      <c r="B17" s="89" t="s">
        <v>26</v>
      </c>
      <c r="C17" s="90">
        <v>1384</v>
      </c>
      <c r="D17" s="91">
        <v>1351</v>
      </c>
      <c r="E17" s="92">
        <f t="shared" si="1"/>
        <v>2735</v>
      </c>
      <c r="F17" s="96">
        <v>0</v>
      </c>
      <c r="G17" s="97">
        <v>0</v>
      </c>
      <c r="H17" s="96">
        <v>0</v>
      </c>
      <c r="I17" s="94">
        <v>2</v>
      </c>
      <c r="J17" s="97">
        <v>0</v>
      </c>
      <c r="K17" s="95">
        <v>2</v>
      </c>
      <c r="L17" s="96">
        <v>6</v>
      </c>
      <c r="M17" s="97">
        <v>4</v>
      </c>
      <c r="N17" s="96">
        <v>10</v>
      </c>
      <c r="O17" s="94">
        <v>4</v>
      </c>
      <c r="P17" s="97">
        <v>5</v>
      </c>
      <c r="Q17" s="95">
        <v>9</v>
      </c>
      <c r="R17" s="90">
        <v>1384</v>
      </c>
      <c r="S17" s="91">
        <v>1350</v>
      </c>
      <c r="T17" s="92">
        <f t="shared" si="0"/>
        <v>2734</v>
      </c>
      <c r="U17" s="90">
        <v>4</v>
      </c>
      <c r="V17" s="98" t="s">
        <v>172</v>
      </c>
      <c r="W17" s="99">
        <v>830</v>
      </c>
    </row>
    <row r="18" spans="1:23">
      <c r="A18" s="88">
        <v>12</v>
      </c>
      <c r="B18" s="89" t="s">
        <v>27</v>
      </c>
      <c r="C18" s="90">
        <v>874</v>
      </c>
      <c r="D18" s="91">
        <v>745</v>
      </c>
      <c r="E18" s="92">
        <f t="shared" si="1"/>
        <v>1619</v>
      </c>
      <c r="F18" s="94">
        <v>2</v>
      </c>
      <c r="G18" s="97">
        <v>2</v>
      </c>
      <c r="H18" s="96">
        <v>4</v>
      </c>
      <c r="I18" s="94">
        <v>1</v>
      </c>
      <c r="J18" s="97">
        <v>0</v>
      </c>
      <c r="K18" s="95">
        <v>1</v>
      </c>
      <c r="L18" s="96">
        <v>0</v>
      </c>
      <c r="M18" s="97">
        <v>0</v>
      </c>
      <c r="N18" s="96">
        <v>0</v>
      </c>
      <c r="O18" s="94">
        <v>3</v>
      </c>
      <c r="P18" s="97">
        <v>1</v>
      </c>
      <c r="Q18" s="95">
        <v>4</v>
      </c>
      <c r="R18" s="90">
        <v>872</v>
      </c>
      <c r="S18" s="91">
        <v>746</v>
      </c>
      <c r="T18" s="92">
        <f t="shared" si="0"/>
        <v>1618</v>
      </c>
      <c r="U18" s="90">
        <v>3</v>
      </c>
      <c r="V18" s="98" t="s">
        <v>173</v>
      </c>
      <c r="W18" s="99">
        <v>427</v>
      </c>
    </row>
    <row r="19" spans="1:23" ht="15.75" thickBot="1">
      <c r="A19" s="111">
        <v>13</v>
      </c>
      <c r="B19" s="112" t="s">
        <v>28</v>
      </c>
      <c r="C19" s="142">
        <v>758</v>
      </c>
      <c r="D19" s="143">
        <v>716</v>
      </c>
      <c r="E19" s="144">
        <f t="shared" si="1"/>
        <v>1474</v>
      </c>
      <c r="F19" s="138">
        <v>1</v>
      </c>
      <c r="G19" s="139">
        <v>3</v>
      </c>
      <c r="H19" s="138">
        <v>4</v>
      </c>
      <c r="I19" s="140">
        <v>1</v>
      </c>
      <c r="J19" s="139">
        <v>0</v>
      </c>
      <c r="K19" s="141">
        <v>1</v>
      </c>
      <c r="L19" s="138">
        <v>1</v>
      </c>
      <c r="M19" s="139">
        <v>1</v>
      </c>
      <c r="N19" s="138">
        <v>2</v>
      </c>
      <c r="O19" s="140">
        <v>3</v>
      </c>
      <c r="P19" s="139">
        <v>4</v>
      </c>
      <c r="Q19" s="141">
        <v>7</v>
      </c>
      <c r="R19" s="142">
        <v>756</v>
      </c>
      <c r="S19" s="143">
        <v>716</v>
      </c>
      <c r="T19" s="144">
        <f t="shared" si="0"/>
        <v>1472</v>
      </c>
      <c r="U19" s="113">
        <v>4</v>
      </c>
      <c r="V19" s="120" t="s">
        <v>174</v>
      </c>
      <c r="W19" s="121">
        <v>442</v>
      </c>
    </row>
    <row r="20" spans="1:23" ht="15.75" thickBot="1">
      <c r="A20" s="171" t="s">
        <v>47</v>
      </c>
      <c r="B20" s="172"/>
      <c r="C20" s="42">
        <f>SUM(C7:C19)</f>
        <v>13223</v>
      </c>
      <c r="D20" s="43">
        <f>SUM(D7:D19)</f>
        <v>12980</v>
      </c>
      <c r="E20" s="44">
        <f t="shared" si="1"/>
        <v>26203</v>
      </c>
      <c r="F20" s="45">
        <f>SUM(F7:F19)</f>
        <v>13</v>
      </c>
      <c r="G20" s="43">
        <f t="shared" ref="G20:S20" si="2">SUM(G7:G19)</f>
        <v>12</v>
      </c>
      <c r="H20" s="46">
        <f t="shared" si="2"/>
        <v>25</v>
      </c>
      <c r="I20" s="42">
        <f t="shared" si="2"/>
        <v>8</v>
      </c>
      <c r="J20" s="43">
        <f t="shared" si="2"/>
        <v>6</v>
      </c>
      <c r="K20" s="44">
        <f t="shared" si="2"/>
        <v>14</v>
      </c>
      <c r="L20" s="45">
        <f t="shared" si="2"/>
        <v>38</v>
      </c>
      <c r="M20" s="43">
        <f t="shared" si="2"/>
        <v>28</v>
      </c>
      <c r="N20" s="46">
        <f t="shared" si="2"/>
        <v>66</v>
      </c>
      <c r="O20" s="42">
        <f t="shared" si="2"/>
        <v>29</v>
      </c>
      <c r="P20" s="43">
        <f t="shared" si="2"/>
        <v>30</v>
      </c>
      <c r="Q20" s="44">
        <f t="shared" si="2"/>
        <v>59</v>
      </c>
      <c r="R20" s="42">
        <f t="shared" si="2"/>
        <v>13221</v>
      </c>
      <c r="S20" s="43">
        <f t="shared" si="2"/>
        <v>12982</v>
      </c>
      <c r="T20" s="44">
        <f t="shared" si="0"/>
        <v>26203</v>
      </c>
      <c r="U20" s="42">
        <f>SUM(U7:U19)</f>
        <v>51</v>
      </c>
      <c r="V20" s="48" t="s">
        <v>175</v>
      </c>
      <c r="W20" s="47">
        <f>SUM(W7:W19)</f>
        <v>7677</v>
      </c>
    </row>
    <row r="21" spans="1:23" ht="15.75" thickTop="1">
      <c r="C21" s="63"/>
      <c r="D21" s="63"/>
      <c r="E21" s="63"/>
    </row>
    <row r="23" spans="1:23" ht="15.75">
      <c r="O23" s="149"/>
      <c r="P23" s="149"/>
      <c r="Q23" s="149"/>
      <c r="R23" s="149"/>
      <c r="S23" s="149"/>
      <c r="T23" s="149"/>
      <c r="U23" s="149"/>
      <c r="V23" s="146"/>
      <c r="W23" s="146"/>
    </row>
    <row r="24" spans="1:23" ht="15.75">
      <c r="P24" s="4"/>
      <c r="R24" s="145"/>
      <c r="S24" s="145"/>
      <c r="T24" s="145"/>
      <c r="U24" s="145"/>
    </row>
    <row r="28" spans="1:23" ht="15.75">
      <c r="O28" s="5"/>
      <c r="P28" s="5"/>
      <c r="Q28" s="5"/>
      <c r="R28" s="147"/>
      <c r="S28" s="147"/>
      <c r="T28" s="147"/>
      <c r="U28" s="147"/>
      <c r="V28" s="148"/>
      <c r="W28" s="4"/>
    </row>
    <row r="29" spans="1:23" ht="15.75">
      <c r="O29" s="4"/>
      <c r="P29" s="4"/>
      <c r="Q29" s="4"/>
      <c r="R29" s="4"/>
      <c r="S29" s="4"/>
      <c r="T29" s="4"/>
      <c r="U29" s="4"/>
      <c r="V29" s="4"/>
      <c r="W29" s="4"/>
    </row>
    <row r="30" spans="1:23" ht="15.75">
      <c r="O30" s="4"/>
      <c r="P30" s="4"/>
      <c r="Q30" s="4"/>
      <c r="R30" s="4"/>
      <c r="S30" s="4"/>
      <c r="T30" s="4"/>
      <c r="U30" s="4"/>
      <c r="V30" s="4"/>
      <c r="W30" s="4"/>
    </row>
  </sheetData>
  <mergeCells count="32">
    <mergeCell ref="W5:W6"/>
    <mergeCell ref="O5:O6"/>
    <mergeCell ref="R5:R6"/>
    <mergeCell ref="S5:S6"/>
    <mergeCell ref="T5:T6"/>
    <mergeCell ref="U5:U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</mergeCells>
  <pageMargins left="0.7" right="0.7" top="0.75" bottom="0.75" header="0.3" footer="0.3"/>
  <pageSetup paperSize="5" orientation="landscape" horizontalDpi="4294967293" verticalDpi="360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>
  <dimension ref="A2:W31"/>
  <sheetViews>
    <sheetView workbookViewId="0">
      <selection activeCell="A2" sqref="A2:W2"/>
    </sheetView>
  </sheetViews>
  <sheetFormatPr defaultRowHeight="15"/>
  <cols>
    <col min="1" max="1" width="4.140625" customWidth="1"/>
    <col min="2" max="2" width="15.7109375" customWidth="1"/>
    <col min="3" max="4" width="6.42578125" customWidth="1"/>
    <col min="5" max="5" width="6.85546875" customWidth="1"/>
    <col min="6" max="6" width="6" customWidth="1"/>
    <col min="7" max="7" width="5.85546875" customWidth="1"/>
    <col min="8" max="8" width="5.140625" customWidth="1"/>
    <col min="9" max="9" width="5" customWidth="1"/>
    <col min="10" max="11" width="5.42578125" customWidth="1"/>
    <col min="12" max="12" width="4.5703125" customWidth="1"/>
    <col min="13" max="13" width="4.28515625" customWidth="1"/>
    <col min="14" max="14" width="4.140625" customWidth="1"/>
    <col min="15" max="17" width="4.42578125" customWidth="1"/>
    <col min="18" max="18" width="6.85546875" customWidth="1"/>
    <col min="19" max="19" width="6.28515625" customWidth="1"/>
    <col min="20" max="20" width="7.42578125" customWidth="1"/>
    <col min="21" max="21" width="4.85546875" customWidth="1"/>
    <col min="22" max="22" width="8.42578125" customWidth="1"/>
    <col min="23" max="23" width="7.28515625" customWidth="1"/>
  </cols>
  <sheetData>
    <row r="2" spans="1:23" ht="18.75">
      <c r="A2" s="201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23" ht="18.75">
      <c r="A3" s="201" t="s">
        <v>176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</row>
    <row r="4" spans="1:23" ht="15.75" thickBot="1"/>
    <row r="5" spans="1:23" ht="16.5" thickTop="1" thickBot="1">
      <c r="A5" s="184" t="s">
        <v>1</v>
      </c>
      <c r="B5" s="187" t="s">
        <v>2</v>
      </c>
      <c r="C5" s="181" t="s">
        <v>53</v>
      </c>
      <c r="D5" s="183"/>
      <c r="E5" s="182"/>
      <c r="F5" s="183" t="s">
        <v>6</v>
      </c>
      <c r="G5" s="183"/>
      <c r="H5" s="183"/>
      <c r="I5" s="181" t="s">
        <v>29</v>
      </c>
      <c r="J5" s="183"/>
      <c r="K5" s="182"/>
      <c r="L5" s="183" t="s">
        <v>7</v>
      </c>
      <c r="M5" s="183"/>
      <c r="N5" s="183"/>
      <c r="O5" s="181" t="s">
        <v>8</v>
      </c>
      <c r="P5" s="183"/>
      <c r="Q5" s="182"/>
      <c r="R5" s="181" t="s">
        <v>9</v>
      </c>
      <c r="S5" s="183"/>
      <c r="T5" s="182"/>
      <c r="U5" s="181" t="s">
        <v>10</v>
      </c>
      <c r="V5" s="182"/>
      <c r="W5" s="1" t="s">
        <v>14</v>
      </c>
    </row>
    <row r="6" spans="1:23">
      <c r="A6" s="185"/>
      <c r="B6" s="188"/>
      <c r="C6" s="190" t="s">
        <v>3</v>
      </c>
      <c r="D6" s="192" t="s">
        <v>4</v>
      </c>
      <c r="E6" s="194" t="s">
        <v>5</v>
      </c>
      <c r="F6" s="196" t="s">
        <v>3</v>
      </c>
      <c r="G6" s="192" t="s">
        <v>4</v>
      </c>
      <c r="H6" s="196" t="s">
        <v>5</v>
      </c>
      <c r="I6" s="198" t="s">
        <v>3</v>
      </c>
      <c r="J6" s="192" t="s">
        <v>4</v>
      </c>
      <c r="K6" s="202" t="s">
        <v>5</v>
      </c>
      <c r="L6" s="196" t="s">
        <v>3</v>
      </c>
      <c r="M6" s="192" t="s">
        <v>4</v>
      </c>
      <c r="N6" s="196" t="s">
        <v>5</v>
      </c>
      <c r="O6" s="198" t="s">
        <v>3</v>
      </c>
      <c r="P6" s="192" t="s">
        <v>4</v>
      </c>
      <c r="Q6" s="202" t="s">
        <v>5</v>
      </c>
      <c r="R6" s="198" t="s">
        <v>3</v>
      </c>
      <c r="S6" s="192" t="s">
        <v>4</v>
      </c>
      <c r="T6" s="202" t="s">
        <v>5</v>
      </c>
      <c r="U6" s="198" t="s">
        <v>11</v>
      </c>
      <c r="V6" s="2" t="s">
        <v>12</v>
      </c>
      <c r="W6" s="199" t="s">
        <v>15</v>
      </c>
    </row>
    <row r="7" spans="1:23" ht="15.75" thickBot="1">
      <c r="A7" s="186"/>
      <c r="B7" s="189"/>
      <c r="C7" s="191"/>
      <c r="D7" s="193"/>
      <c r="E7" s="195"/>
      <c r="F7" s="197"/>
      <c r="G7" s="193"/>
      <c r="H7" s="197"/>
      <c r="I7" s="191"/>
      <c r="J7" s="193"/>
      <c r="K7" s="195"/>
      <c r="L7" s="197"/>
      <c r="M7" s="193"/>
      <c r="N7" s="197"/>
      <c r="O7" s="191"/>
      <c r="P7" s="193"/>
      <c r="Q7" s="195"/>
      <c r="R7" s="191"/>
      <c r="S7" s="193"/>
      <c r="T7" s="195"/>
      <c r="U7" s="191"/>
      <c r="V7" s="3" t="s">
        <v>161</v>
      </c>
      <c r="W7" s="200"/>
    </row>
    <row r="8" spans="1:23" ht="15.75" thickTop="1">
      <c r="A8" s="76">
        <v>1</v>
      </c>
      <c r="B8" s="77" t="s">
        <v>16</v>
      </c>
      <c r="C8" s="78">
        <v>1630</v>
      </c>
      <c r="D8" s="79">
        <v>1694</v>
      </c>
      <c r="E8" s="80">
        <f>C8+D8</f>
        <v>3324</v>
      </c>
      <c r="F8" s="81">
        <v>9</v>
      </c>
      <c r="G8" s="82">
        <v>5</v>
      </c>
      <c r="H8" s="83">
        <f>F8+G8</f>
        <v>14</v>
      </c>
      <c r="I8" s="84">
        <v>1</v>
      </c>
      <c r="J8" s="82">
        <v>0</v>
      </c>
      <c r="K8" s="85">
        <f>I8+J8</f>
        <v>1</v>
      </c>
      <c r="L8" s="81">
        <v>2</v>
      </c>
      <c r="M8" s="82">
        <v>2</v>
      </c>
      <c r="N8" s="81">
        <f>L8+M8</f>
        <v>4</v>
      </c>
      <c r="O8" s="84">
        <v>10</v>
      </c>
      <c r="P8" s="82">
        <v>4</v>
      </c>
      <c r="Q8" s="85">
        <f>O8+P8</f>
        <v>14</v>
      </c>
      <c r="R8" s="78">
        <v>1630</v>
      </c>
      <c r="S8" s="79">
        <f>D8+G8-J8+M8-P8</f>
        <v>1697</v>
      </c>
      <c r="T8" s="80">
        <f>R8+S8</f>
        <v>3327</v>
      </c>
      <c r="U8" s="78">
        <v>4</v>
      </c>
      <c r="V8" s="98" t="s">
        <v>162</v>
      </c>
      <c r="W8" s="87">
        <v>841</v>
      </c>
    </row>
    <row r="9" spans="1:23">
      <c r="A9" s="88">
        <v>2</v>
      </c>
      <c r="B9" s="89" t="s">
        <v>17</v>
      </c>
      <c r="C9" s="90">
        <v>1554</v>
      </c>
      <c r="D9" s="91">
        <v>1576</v>
      </c>
      <c r="E9" s="92">
        <v>3130</v>
      </c>
      <c r="F9" s="96">
        <v>3</v>
      </c>
      <c r="G9" s="97">
        <v>0</v>
      </c>
      <c r="H9" s="93">
        <v>3</v>
      </c>
      <c r="I9" s="94">
        <v>0</v>
      </c>
      <c r="J9" s="97">
        <v>1</v>
      </c>
      <c r="K9" s="95">
        <v>1</v>
      </c>
      <c r="L9" s="96">
        <v>3</v>
      </c>
      <c r="M9" s="97">
        <v>2</v>
      </c>
      <c r="N9" s="96">
        <v>5</v>
      </c>
      <c r="O9" s="94">
        <v>5</v>
      </c>
      <c r="P9" s="97">
        <v>2</v>
      </c>
      <c r="Q9" s="95">
        <v>7</v>
      </c>
      <c r="R9" s="90">
        <v>1555</v>
      </c>
      <c r="S9" s="91">
        <v>1575</v>
      </c>
      <c r="T9" s="92">
        <v>3132</v>
      </c>
      <c r="U9" s="90">
        <v>5</v>
      </c>
      <c r="V9" s="98" t="s">
        <v>166</v>
      </c>
      <c r="W9" s="99">
        <v>1018</v>
      </c>
    </row>
    <row r="10" spans="1:23">
      <c r="A10" s="88">
        <v>3</v>
      </c>
      <c r="B10" s="89" t="s">
        <v>18</v>
      </c>
      <c r="C10" s="90">
        <v>1437</v>
      </c>
      <c r="D10" s="91">
        <v>1382</v>
      </c>
      <c r="E10" s="92">
        <v>2819</v>
      </c>
      <c r="F10" s="96">
        <v>4</v>
      </c>
      <c r="G10" s="97">
        <v>2</v>
      </c>
      <c r="H10" s="96">
        <v>6</v>
      </c>
      <c r="I10" s="94">
        <v>0</v>
      </c>
      <c r="J10" s="97">
        <v>2</v>
      </c>
      <c r="K10" s="95">
        <v>2</v>
      </c>
      <c r="L10" s="96">
        <v>0</v>
      </c>
      <c r="M10" s="97">
        <v>2</v>
      </c>
      <c r="N10" s="96">
        <v>2</v>
      </c>
      <c r="O10" s="94">
        <v>5</v>
      </c>
      <c r="P10" s="97">
        <v>1</v>
      </c>
      <c r="Q10" s="95">
        <v>6</v>
      </c>
      <c r="R10" s="90">
        <v>1436</v>
      </c>
      <c r="S10" s="91">
        <v>1383</v>
      </c>
      <c r="T10" s="92">
        <f t="shared" ref="T10:T21" si="0">SUM(R10:S10)</f>
        <v>2819</v>
      </c>
      <c r="U10" s="90">
        <v>4</v>
      </c>
      <c r="V10" s="98" t="s">
        <v>167</v>
      </c>
      <c r="W10" s="99">
        <v>900</v>
      </c>
    </row>
    <row r="11" spans="1:23">
      <c r="A11" s="88">
        <v>4</v>
      </c>
      <c r="B11" s="89" t="s">
        <v>19</v>
      </c>
      <c r="C11" s="90">
        <v>730</v>
      </c>
      <c r="D11" s="91">
        <v>791</v>
      </c>
      <c r="E11" s="92">
        <f>SUM(C11:D11)</f>
        <v>1521</v>
      </c>
      <c r="F11" s="96">
        <v>0</v>
      </c>
      <c r="G11" s="97">
        <v>0</v>
      </c>
      <c r="H11" s="96">
        <v>0</v>
      </c>
      <c r="I11" s="94">
        <v>0</v>
      </c>
      <c r="J11" s="97">
        <v>0</v>
      </c>
      <c r="K11" s="95">
        <v>0</v>
      </c>
      <c r="L11" s="96">
        <v>3</v>
      </c>
      <c r="M11" s="97">
        <v>3</v>
      </c>
      <c r="N11" s="96">
        <v>6</v>
      </c>
      <c r="O11" s="94">
        <v>1</v>
      </c>
      <c r="P11" s="97">
        <v>0</v>
      </c>
      <c r="Q11" s="95">
        <v>1</v>
      </c>
      <c r="R11" s="90">
        <v>731</v>
      </c>
      <c r="S11" s="91">
        <v>794</v>
      </c>
      <c r="T11" s="92">
        <v>1526</v>
      </c>
      <c r="U11" s="90">
        <v>3</v>
      </c>
      <c r="V11" s="98" t="s">
        <v>163</v>
      </c>
      <c r="W11" s="99">
        <v>557</v>
      </c>
    </row>
    <row r="12" spans="1:23">
      <c r="A12" s="126">
        <v>5</v>
      </c>
      <c r="B12" s="127" t="s">
        <v>20</v>
      </c>
      <c r="C12" s="128">
        <v>1085</v>
      </c>
      <c r="D12" s="129">
        <v>1068</v>
      </c>
      <c r="E12" s="130">
        <f t="shared" ref="E12:E21" si="1">SUM(C12:D12)</f>
        <v>2153</v>
      </c>
      <c r="F12" s="96">
        <v>1</v>
      </c>
      <c r="G12" s="97">
        <v>0</v>
      </c>
      <c r="H12" s="96">
        <v>1</v>
      </c>
      <c r="I12" s="108">
        <v>0</v>
      </c>
      <c r="J12" s="96">
        <v>1</v>
      </c>
      <c r="K12" s="109">
        <v>1</v>
      </c>
      <c r="L12" s="94">
        <v>0</v>
      </c>
      <c r="M12" s="97">
        <v>3</v>
      </c>
      <c r="N12" s="109">
        <v>3</v>
      </c>
      <c r="O12" s="108">
        <v>1</v>
      </c>
      <c r="P12" s="97">
        <v>2</v>
      </c>
      <c r="Q12" s="96">
        <v>3</v>
      </c>
      <c r="R12" s="128">
        <v>1087</v>
      </c>
      <c r="S12" s="129">
        <v>1068</v>
      </c>
      <c r="T12" s="92">
        <v>2153</v>
      </c>
      <c r="U12" s="128">
        <v>4</v>
      </c>
      <c r="V12" s="98" t="s">
        <v>164</v>
      </c>
      <c r="W12" s="136">
        <v>603</v>
      </c>
    </row>
    <row r="13" spans="1:23">
      <c r="A13" s="88">
        <v>6</v>
      </c>
      <c r="B13" s="89" t="s">
        <v>21</v>
      </c>
      <c r="C13" s="90">
        <v>844</v>
      </c>
      <c r="D13" s="91">
        <v>769</v>
      </c>
      <c r="E13" s="92">
        <f t="shared" si="1"/>
        <v>1613</v>
      </c>
      <c r="F13" s="96">
        <v>0</v>
      </c>
      <c r="G13" s="97">
        <v>0</v>
      </c>
      <c r="H13" s="96">
        <v>0</v>
      </c>
      <c r="I13" s="94">
        <v>1</v>
      </c>
      <c r="J13" s="97">
        <v>0</v>
      </c>
      <c r="K13" s="95">
        <v>1</v>
      </c>
      <c r="L13" s="96">
        <v>1</v>
      </c>
      <c r="M13" s="97">
        <v>1</v>
      </c>
      <c r="N13" s="96">
        <v>2</v>
      </c>
      <c r="O13" s="94">
        <v>2</v>
      </c>
      <c r="P13" s="97">
        <v>2</v>
      </c>
      <c r="Q13" s="95">
        <v>4</v>
      </c>
      <c r="R13" s="90">
        <v>842</v>
      </c>
      <c r="S13" s="91">
        <v>768</v>
      </c>
      <c r="T13" s="92">
        <f t="shared" si="0"/>
        <v>1610</v>
      </c>
      <c r="U13" s="90">
        <v>4</v>
      </c>
      <c r="V13" s="98" t="s">
        <v>168</v>
      </c>
      <c r="W13" s="99">
        <v>441</v>
      </c>
    </row>
    <row r="14" spans="1:23">
      <c r="A14" s="88">
        <v>7</v>
      </c>
      <c r="B14" s="89" t="s">
        <v>22</v>
      </c>
      <c r="C14" s="107">
        <v>578</v>
      </c>
      <c r="D14" s="97">
        <v>536</v>
      </c>
      <c r="E14" s="96">
        <f t="shared" si="1"/>
        <v>1114</v>
      </c>
      <c r="F14" s="108">
        <v>1</v>
      </c>
      <c r="G14" s="97">
        <v>2</v>
      </c>
      <c r="H14" s="109">
        <v>3</v>
      </c>
      <c r="I14" s="108">
        <v>0</v>
      </c>
      <c r="J14" s="97">
        <v>0</v>
      </c>
      <c r="K14" s="110">
        <v>0</v>
      </c>
      <c r="L14" s="107">
        <v>2</v>
      </c>
      <c r="M14" s="97">
        <v>2</v>
      </c>
      <c r="N14" s="109">
        <v>4</v>
      </c>
      <c r="O14" s="108">
        <v>0</v>
      </c>
      <c r="P14" s="97">
        <v>0</v>
      </c>
      <c r="Q14" s="110">
        <v>0</v>
      </c>
      <c r="R14" s="107">
        <v>581</v>
      </c>
      <c r="S14" s="97">
        <v>540</v>
      </c>
      <c r="T14" s="96">
        <f t="shared" si="0"/>
        <v>1121</v>
      </c>
      <c r="U14" s="90">
        <v>4</v>
      </c>
      <c r="V14" s="98" t="s">
        <v>165</v>
      </c>
      <c r="W14" s="99">
        <v>318</v>
      </c>
    </row>
    <row r="15" spans="1:23">
      <c r="A15" s="88">
        <v>8</v>
      </c>
      <c r="B15" s="89" t="s">
        <v>23</v>
      </c>
      <c r="C15" s="94">
        <v>414</v>
      </c>
      <c r="D15" s="97">
        <v>403</v>
      </c>
      <c r="E15" s="95">
        <f t="shared" si="1"/>
        <v>817</v>
      </c>
      <c r="F15" s="96">
        <v>0</v>
      </c>
      <c r="G15" s="97">
        <v>0</v>
      </c>
      <c r="H15" s="96">
        <v>0</v>
      </c>
      <c r="I15" s="94">
        <v>1</v>
      </c>
      <c r="J15" s="97">
        <v>0</v>
      </c>
      <c r="K15" s="95">
        <v>1</v>
      </c>
      <c r="L15" s="96">
        <v>0</v>
      </c>
      <c r="M15" s="97">
        <v>0</v>
      </c>
      <c r="N15" s="96">
        <v>0</v>
      </c>
      <c r="O15" s="94">
        <v>1</v>
      </c>
      <c r="P15" s="97">
        <v>0</v>
      </c>
      <c r="Q15" s="95">
        <v>1</v>
      </c>
      <c r="R15" s="94">
        <v>412</v>
      </c>
      <c r="S15" s="97">
        <v>403</v>
      </c>
      <c r="T15" s="95">
        <f t="shared" si="0"/>
        <v>815</v>
      </c>
      <c r="U15" s="90">
        <v>3</v>
      </c>
      <c r="V15" s="98" t="s">
        <v>169</v>
      </c>
      <c r="W15" s="99">
        <v>253</v>
      </c>
    </row>
    <row r="16" spans="1:23">
      <c r="A16" s="88">
        <v>9</v>
      </c>
      <c r="B16" s="89" t="s">
        <v>24</v>
      </c>
      <c r="C16" s="90">
        <v>486</v>
      </c>
      <c r="D16" s="91">
        <v>420</v>
      </c>
      <c r="E16" s="92">
        <f t="shared" si="1"/>
        <v>906</v>
      </c>
      <c r="F16" s="96">
        <v>0</v>
      </c>
      <c r="G16" s="97">
        <v>0</v>
      </c>
      <c r="H16" s="110">
        <v>0</v>
      </c>
      <c r="I16" s="96">
        <v>0</v>
      </c>
      <c r="J16" s="97">
        <v>0</v>
      </c>
      <c r="K16" s="110">
        <v>0</v>
      </c>
      <c r="L16" s="96">
        <v>0</v>
      </c>
      <c r="M16" s="97">
        <v>1</v>
      </c>
      <c r="N16" s="110">
        <v>1</v>
      </c>
      <c r="O16" s="96">
        <v>2</v>
      </c>
      <c r="P16" s="97">
        <v>2</v>
      </c>
      <c r="Q16" s="110">
        <v>4</v>
      </c>
      <c r="R16" s="90">
        <v>484</v>
      </c>
      <c r="S16" s="91">
        <v>419</v>
      </c>
      <c r="T16" s="92">
        <f t="shared" si="0"/>
        <v>903</v>
      </c>
      <c r="U16" s="90">
        <v>6</v>
      </c>
      <c r="V16" s="98" t="s">
        <v>170</v>
      </c>
      <c r="W16" s="99">
        <v>287</v>
      </c>
    </row>
    <row r="17" spans="1:23">
      <c r="A17" s="88">
        <v>10</v>
      </c>
      <c r="B17" s="89" t="s">
        <v>25</v>
      </c>
      <c r="C17" s="90">
        <v>1481</v>
      </c>
      <c r="D17" s="91">
        <v>1529</v>
      </c>
      <c r="E17" s="92">
        <f t="shared" si="1"/>
        <v>3010</v>
      </c>
      <c r="F17" s="96">
        <v>5</v>
      </c>
      <c r="G17" s="97">
        <v>4</v>
      </c>
      <c r="H17" s="96">
        <v>9</v>
      </c>
      <c r="I17" s="94">
        <v>1</v>
      </c>
      <c r="J17" s="97">
        <v>0</v>
      </c>
      <c r="K17" s="95">
        <v>1</v>
      </c>
      <c r="L17" s="96">
        <v>10</v>
      </c>
      <c r="M17" s="97">
        <v>11</v>
      </c>
      <c r="N17" s="96">
        <v>21</v>
      </c>
      <c r="O17" s="94">
        <v>1</v>
      </c>
      <c r="P17" s="97">
        <v>2</v>
      </c>
      <c r="Q17" s="95">
        <v>3</v>
      </c>
      <c r="R17" s="90">
        <v>1495</v>
      </c>
      <c r="S17" s="91">
        <v>1541</v>
      </c>
      <c r="T17" s="92">
        <f t="shared" si="0"/>
        <v>3036</v>
      </c>
      <c r="U17" s="90">
        <v>3</v>
      </c>
      <c r="V17" s="98" t="s">
        <v>171</v>
      </c>
      <c r="W17" s="99">
        <v>778</v>
      </c>
    </row>
    <row r="18" spans="1:23">
      <c r="A18" s="88">
        <v>11</v>
      </c>
      <c r="B18" s="89" t="s">
        <v>26</v>
      </c>
      <c r="C18" s="90">
        <v>1836</v>
      </c>
      <c r="D18" s="91">
        <v>1353</v>
      </c>
      <c r="E18" s="92">
        <v>2739</v>
      </c>
      <c r="F18" s="96">
        <v>2</v>
      </c>
      <c r="G18" s="97">
        <v>4</v>
      </c>
      <c r="H18" s="96">
        <v>6</v>
      </c>
      <c r="I18" s="94">
        <v>0</v>
      </c>
      <c r="J18" s="97">
        <v>1</v>
      </c>
      <c r="K18" s="95">
        <v>1</v>
      </c>
      <c r="L18" s="96">
        <v>5</v>
      </c>
      <c r="M18" s="97">
        <v>11</v>
      </c>
      <c r="N18" s="96">
        <v>16</v>
      </c>
      <c r="O18" s="94">
        <v>3</v>
      </c>
      <c r="P18" s="97">
        <v>3</v>
      </c>
      <c r="Q18" s="95">
        <v>6</v>
      </c>
      <c r="R18" s="90">
        <v>1390</v>
      </c>
      <c r="S18" s="91">
        <v>1364</v>
      </c>
      <c r="T18" s="92">
        <f t="shared" si="0"/>
        <v>2754</v>
      </c>
      <c r="U18" s="90">
        <v>4</v>
      </c>
      <c r="V18" s="98" t="s">
        <v>172</v>
      </c>
      <c r="W18" s="99">
        <v>831</v>
      </c>
    </row>
    <row r="19" spans="1:23">
      <c r="A19" s="88">
        <v>12</v>
      </c>
      <c r="B19" s="89" t="s">
        <v>27</v>
      </c>
      <c r="C19" s="90">
        <v>876</v>
      </c>
      <c r="D19" s="91">
        <v>751</v>
      </c>
      <c r="E19" s="92">
        <f t="shared" si="1"/>
        <v>1627</v>
      </c>
      <c r="F19" s="94">
        <v>5</v>
      </c>
      <c r="G19" s="97">
        <v>1</v>
      </c>
      <c r="H19" s="96">
        <v>6</v>
      </c>
      <c r="I19" s="94">
        <v>0</v>
      </c>
      <c r="J19" s="97">
        <v>0</v>
      </c>
      <c r="K19" s="95">
        <v>0</v>
      </c>
      <c r="L19" s="96">
        <v>4</v>
      </c>
      <c r="M19" s="97">
        <v>1</v>
      </c>
      <c r="N19" s="96">
        <v>5</v>
      </c>
      <c r="O19" s="94">
        <v>1</v>
      </c>
      <c r="P19" s="97">
        <v>2</v>
      </c>
      <c r="Q19" s="95">
        <v>3</v>
      </c>
      <c r="R19" s="90">
        <v>884</v>
      </c>
      <c r="S19" s="91">
        <v>751</v>
      </c>
      <c r="T19" s="92">
        <f t="shared" si="0"/>
        <v>1635</v>
      </c>
      <c r="U19" s="90">
        <v>3</v>
      </c>
      <c r="V19" s="98" t="s">
        <v>173</v>
      </c>
      <c r="W19" s="99">
        <v>433</v>
      </c>
    </row>
    <row r="20" spans="1:23" ht="15.75" thickBot="1">
      <c r="A20" s="111">
        <v>13</v>
      </c>
      <c r="B20" s="112" t="s">
        <v>28</v>
      </c>
      <c r="C20" s="142">
        <v>758</v>
      </c>
      <c r="D20" s="143">
        <v>718</v>
      </c>
      <c r="E20" s="144">
        <v>1476</v>
      </c>
      <c r="F20" s="138">
        <v>1</v>
      </c>
      <c r="G20" s="139">
        <v>0</v>
      </c>
      <c r="H20" s="138">
        <v>1</v>
      </c>
      <c r="I20" s="140">
        <v>0</v>
      </c>
      <c r="J20" s="139">
        <v>0</v>
      </c>
      <c r="K20" s="141">
        <v>0</v>
      </c>
      <c r="L20" s="138">
        <v>3</v>
      </c>
      <c r="M20" s="139">
        <v>3</v>
      </c>
      <c r="N20" s="138">
        <v>6</v>
      </c>
      <c r="O20" s="140">
        <v>1</v>
      </c>
      <c r="P20" s="139">
        <v>4</v>
      </c>
      <c r="Q20" s="141">
        <v>6</v>
      </c>
      <c r="R20" s="142">
        <v>761</v>
      </c>
      <c r="S20" s="143">
        <v>717</v>
      </c>
      <c r="T20" s="144">
        <f t="shared" si="0"/>
        <v>1478</v>
      </c>
      <c r="U20" s="113">
        <v>4</v>
      </c>
      <c r="V20" s="120" t="s">
        <v>174</v>
      </c>
      <c r="W20" s="121">
        <f>SUM(F10+H10=F10)</f>
        <v>0</v>
      </c>
    </row>
    <row r="21" spans="1:23" ht="15.75" thickBot="1">
      <c r="A21" s="171" t="s">
        <v>47</v>
      </c>
      <c r="B21" s="172"/>
      <c r="C21" s="42">
        <f>SUM(C8:C20)</f>
        <v>13709</v>
      </c>
      <c r="D21" s="43">
        <f>SUM(D8:D20)</f>
        <v>12990</v>
      </c>
      <c r="E21" s="44">
        <f t="shared" si="1"/>
        <v>26699</v>
      </c>
      <c r="F21" s="45">
        <f>SUM(F8:F20)</f>
        <v>31</v>
      </c>
      <c r="G21" s="43">
        <f t="shared" ref="G21:S21" si="2">SUM(G8:G20)</f>
        <v>18</v>
      </c>
      <c r="H21" s="46">
        <f t="shared" si="2"/>
        <v>49</v>
      </c>
      <c r="I21" s="42">
        <f t="shared" si="2"/>
        <v>4</v>
      </c>
      <c r="J21" s="43">
        <f t="shared" si="2"/>
        <v>5</v>
      </c>
      <c r="K21" s="44">
        <f t="shared" si="2"/>
        <v>9</v>
      </c>
      <c r="L21" s="45">
        <f t="shared" si="2"/>
        <v>33</v>
      </c>
      <c r="M21" s="43">
        <f t="shared" si="2"/>
        <v>42</v>
      </c>
      <c r="N21" s="46">
        <f t="shared" si="2"/>
        <v>75</v>
      </c>
      <c r="O21" s="42">
        <f t="shared" si="2"/>
        <v>33</v>
      </c>
      <c r="P21" s="43">
        <f t="shared" si="2"/>
        <v>24</v>
      </c>
      <c r="Q21" s="44">
        <f t="shared" si="2"/>
        <v>58</v>
      </c>
      <c r="R21" s="42">
        <f t="shared" si="2"/>
        <v>13288</v>
      </c>
      <c r="S21" s="43">
        <f t="shared" si="2"/>
        <v>13020</v>
      </c>
      <c r="T21" s="44">
        <f t="shared" si="0"/>
        <v>26308</v>
      </c>
      <c r="U21" s="42">
        <f>SUM(U8:U20)</f>
        <v>51</v>
      </c>
      <c r="V21" s="48" t="s">
        <v>175</v>
      </c>
      <c r="W21" s="47">
        <f>SUM(W8:W20)</f>
        <v>7260</v>
      </c>
    </row>
    <row r="22" spans="1:23" ht="15.75" thickTop="1">
      <c r="C22" s="63"/>
      <c r="D22" s="63"/>
      <c r="E22" s="63"/>
    </row>
    <row r="24" spans="1:23" ht="15.75">
      <c r="O24" s="149"/>
      <c r="P24" s="149"/>
      <c r="Q24" s="149"/>
      <c r="R24" s="149"/>
      <c r="S24" s="149"/>
      <c r="T24" s="149"/>
      <c r="U24" s="149"/>
      <c r="V24" s="146"/>
      <c r="W24" s="146"/>
    </row>
    <row r="25" spans="1:23" ht="15.75">
      <c r="P25" s="4"/>
      <c r="R25" s="145"/>
      <c r="S25" s="145"/>
      <c r="T25" s="145"/>
      <c r="U25" s="145"/>
    </row>
    <row r="29" spans="1:23" ht="15.75">
      <c r="O29" s="5"/>
      <c r="P29" s="5"/>
      <c r="Q29" s="5"/>
      <c r="R29" s="147"/>
      <c r="S29" s="147"/>
      <c r="T29" s="147"/>
      <c r="U29" s="147"/>
      <c r="V29" s="148"/>
      <c r="W29" s="4"/>
    </row>
    <row r="30" spans="1:23" ht="15.75">
      <c r="O30" s="4"/>
      <c r="P30" s="4"/>
      <c r="Q30" s="4"/>
      <c r="R30" s="4"/>
      <c r="S30" s="4"/>
      <c r="T30" s="4"/>
      <c r="U30" s="4"/>
      <c r="V30" s="4"/>
      <c r="W30" s="4"/>
    </row>
    <row r="31" spans="1:23" ht="15.75">
      <c r="O31" s="4"/>
      <c r="P31" s="4"/>
      <c r="Q31" s="4"/>
      <c r="R31" s="4"/>
      <c r="S31" s="4"/>
      <c r="T31" s="4"/>
      <c r="U31" s="4"/>
      <c r="V31" s="4"/>
      <c r="W31" s="4"/>
    </row>
  </sheetData>
  <mergeCells count="32">
    <mergeCell ref="W6:W7"/>
    <mergeCell ref="O6:O7"/>
    <mergeCell ref="R6:R7"/>
    <mergeCell ref="S6:S7"/>
    <mergeCell ref="T6:T7"/>
    <mergeCell ref="U6:U7"/>
    <mergeCell ref="K6:K7"/>
    <mergeCell ref="A21:B21"/>
    <mergeCell ref="L6:L7"/>
    <mergeCell ref="M6:M7"/>
    <mergeCell ref="N6:N7"/>
    <mergeCell ref="F6:F7"/>
    <mergeCell ref="G6:G7"/>
    <mergeCell ref="H6:H7"/>
    <mergeCell ref="I6:I7"/>
    <mergeCell ref="J6:J7"/>
    <mergeCell ref="A2:W2"/>
    <mergeCell ref="A3:W3"/>
    <mergeCell ref="A5:A7"/>
    <mergeCell ref="B5:B7"/>
    <mergeCell ref="C5:E5"/>
    <mergeCell ref="F5:H5"/>
    <mergeCell ref="I5:K5"/>
    <mergeCell ref="L5:N5"/>
    <mergeCell ref="O5:Q5"/>
    <mergeCell ref="R5:T5"/>
    <mergeCell ref="P6:P7"/>
    <mergeCell ref="Q6:Q7"/>
    <mergeCell ref="U5:V5"/>
    <mergeCell ref="C6:C7"/>
    <mergeCell ref="D6:D7"/>
    <mergeCell ref="E6:E7"/>
  </mergeCells>
  <pageMargins left="0.7" right="0.7" top="0.75" bottom="0.75" header="0.3" footer="0.3"/>
  <pageSetup paperSize="5" orientation="landscape" horizontalDpi="0" verticalDpi="0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>
  <dimension ref="A2:W31"/>
  <sheetViews>
    <sheetView topLeftCell="A4" workbookViewId="0">
      <selection activeCell="AB16" sqref="AB16"/>
    </sheetView>
  </sheetViews>
  <sheetFormatPr defaultRowHeight="15"/>
  <cols>
    <col min="1" max="1" width="5" customWidth="1"/>
    <col min="2" max="2" width="14.5703125" customWidth="1"/>
    <col min="3" max="4" width="6.42578125" customWidth="1"/>
    <col min="5" max="5" width="6.28515625" customWidth="1"/>
    <col min="6" max="6" width="5.140625" customWidth="1"/>
    <col min="7" max="7" width="5" customWidth="1"/>
    <col min="8" max="8" width="5.140625" customWidth="1"/>
    <col min="9" max="9" width="5.28515625" customWidth="1"/>
    <col min="10" max="11" width="5.42578125" customWidth="1"/>
    <col min="12" max="12" width="5.28515625" customWidth="1"/>
    <col min="13" max="13" width="5.7109375" customWidth="1"/>
    <col min="14" max="14" width="5.85546875" customWidth="1"/>
    <col min="15" max="15" width="5.42578125" customWidth="1"/>
    <col min="16" max="16" width="5.28515625" customWidth="1"/>
    <col min="17" max="17" width="5.140625" customWidth="1"/>
    <col min="18" max="18" width="7.5703125" customWidth="1"/>
    <col min="19" max="19" width="7.140625" customWidth="1"/>
    <col min="20" max="20" width="6.85546875" customWidth="1"/>
    <col min="21" max="21" width="5.28515625" customWidth="1"/>
    <col min="22" max="22" width="8.42578125" customWidth="1"/>
    <col min="23" max="23" width="6.85546875" customWidth="1"/>
  </cols>
  <sheetData>
    <row r="2" spans="1:23" ht="18.75">
      <c r="A2" s="201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23" ht="18.75">
      <c r="A3" s="201" t="s">
        <v>177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</row>
    <row r="4" spans="1:23" ht="15.75" thickBot="1"/>
    <row r="5" spans="1:23" ht="16.5" thickTop="1" thickBot="1">
      <c r="A5" s="184" t="s">
        <v>1</v>
      </c>
      <c r="B5" s="187" t="s">
        <v>2</v>
      </c>
      <c r="C5" s="181" t="s">
        <v>53</v>
      </c>
      <c r="D5" s="183"/>
      <c r="E5" s="182"/>
      <c r="F5" s="183" t="s">
        <v>6</v>
      </c>
      <c r="G5" s="183"/>
      <c r="H5" s="183"/>
      <c r="I5" s="181" t="s">
        <v>29</v>
      </c>
      <c r="J5" s="183"/>
      <c r="K5" s="182"/>
      <c r="L5" s="183" t="s">
        <v>7</v>
      </c>
      <c r="M5" s="183"/>
      <c r="N5" s="183"/>
      <c r="O5" s="181" t="s">
        <v>8</v>
      </c>
      <c r="P5" s="183"/>
      <c r="Q5" s="182"/>
      <c r="R5" s="181" t="s">
        <v>9</v>
      </c>
      <c r="S5" s="183"/>
      <c r="T5" s="182"/>
      <c r="U5" s="181" t="s">
        <v>10</v>
      </c>
      <c r="V5" s="182"/>
      <c r="W5" s="1" t="s">
        <v>14</v>
      </c>
    </row>
    <row r="6" spans="1:23">
      <c r="A6" s="185"/>
      <c r="B6" s="188"/>
      <c r="C6" s="190" t="s">
        <v>3</v>
      </c>
      <c r="D6" s="192" t="s">
        <v>4</v>
      </c>
      <c r="E6" s="194" t="s">
        <v>5</v>
      </c>
      <c r="F6" s="196" t="s">
        <v>3</v>
      </c>
      <c r="G6" s="192" t="s">
        <v>4</v>
      </c>
      <c r="H6" s="196" t="s">
        <v>5</v>
      </c>
      <c r="I6" s="198" t="s">
        <v>3</v>
      </c>
      <c r="J6" s="192" t="s">
        <v>4</v>
      </c>
      <c r="K6" s="202" t="s">
        <v>5</v>
      </c>
      <c r="L6" s="196" t="s">
        <v>3</v>
      </c>
      <c r="M6" s="192" t="s">
        <v>4</v>
      </c>
      <c r="N6" s="196" t="s">
        <v>5</v>
      </c>
      <c r="O6" s="198" t="s">
        <v>3</v>
      </c>
      <c r="P6" s="192" t="s">
        <v>4</v>
      </c>
      <c r="Q6" s="202" t="s">
        <v>5</v>
      </c>
      <c r="R6" s="198" t="s">
        <v>3</v>
      </c>
      <c r="S6" s="192" t="s">
        <v>4</v>
      </c>
      <c r="T6" s="202" t="s">
        <v>5</v>
      </c>
      <c r="U6" s="198" t="s">
        <v>11</v>
      </c>
      <c r="V6" s="2" t="s">
        <v>12</v>
      </c>
      <c r="W6" s="199" t="s">
        <v>15</v>
      </c>
    </row>
    <row r="7" spans="1:23" ht="15.75" thickBot="1">
      <c r="A7" s="186"/>
      <c r="B7" s="189"/>
      <c r="C7" s="191"/>
      <c r="D7" s="193"/>
      <c r="E7" s="195"/>
      <c r="F7" s="197"/>
      <c r="G7" s="193"/>
      <c r="H7" s="197"/>
      <c r="I7" s="191"/>
      <c r="J7" s="193"/>
      <c r="K7" s="195"/>
      <c r="L7" s="197"/>
      <c r="M7" s="193"/>
      <c r="N7" s="197"/>
      <c r="O7" s="191"/>
      <c r="P7" s="193"/>
      <c r="Q7" s="195"/>
      <c r="R7" s="191"/>
      <c r="S7" s="193"/>
      <c r="T7" s="195"/>
      <c r="U7" s="191"/>
      <c r="V7" s="3" t="s">
        <v>161</v>
      </c>
      <c r="W7" s="200"/>
    </row>
    <row r="8" spans="1:23" ht="15.75" thickTop="1">
      <c r="A8" s="76">
        <v>1</v>
      </c>
      <c r="B8" s="77" t="s">
        <v>16</v>
      </c>
      <c r="C8" s="78">
        <v>1630</v>
      </c>
      <c r="D8" s="79">
        <v>1697</v>
      </c>
      <c r="E8" s="80">
        <f>C8+D8</f>
        <v>3327</v>
      </c>
      <c r="F8" s="81">
        <v>1</v>
      </c>
      <c r="G8" s="82">
        <v>0</v>
      </c>
      <c r="H8" s="83">
        <v>1</v>
      </c>
      <c r="I8" s="84">
        <v>0</v>
      </c>
      <c r="J8" s="82">
        <v>1</v>
      </c>
      <c r="K8" s="85">
        <v>1</v>
      </c>
      <c r="L8" s="81">
        <v>3</v>
      </c>
      <c r="M8" s="82">
        <v>2</v>
      </c>
      <c r="N8" s="81">
        <f>L8+M8</f>
        <v>5</v>
      </c>
      <c r="O8" s="84">
        <v>3</v>
      </c>
      <c r="P8" s="82">
        <v>2</v>
      </c>
      <c r="Q8" s="85">
        <f>O8+P8</f>
        <v>5</v>
      </c>
      <c r="R8" s="78">
        <v>1631</v>
      </c>
      <c r="S8" s="79">
        <f>D8+G8-J8+M8-P8</f>
        <v>1696</v>
      </c>
      <c r="T8" s="80">
        <f>R8+S8</f>
        <v>3327</v>
      </c>
      <c r="U8" s="78">
        <v>4</v>
      </c>
      <c r="V8" s="98" t="s">
        <v>162</v>
      </c>
      <c r="W8" s="87">
        <v>842</v>
      </c>
    </row>
    <row r="9" spans="1:23">
      <c r="A9" s="88">
        <v>2</v>
      </c>
      <c r="B9" s="89" t="s">
        <v>17</v>
      </c>
      <c r="C9" s="90">
        <v>1555</v>
      </c>
      <c r="D9" s="91">
        <v>1575</v>
      </c>
      <c r="E9" s="92">
        <v>3130</v>
      </c>
      <c r="F9" s="96">
        <v>7</v>
      </c>
      <c r="G9" s="97">
        <v>0</v>
      </c>
      <c r="H9" s="93">
        <v>7</v>
      </c>
      <c r="I9" s="94">
        <v>1</v>
      </c>
      <c r="J9" s="97">
        <v>0</v>
      </c>
      <c r="K9" s="95">
        <v>1</v>
      </c>
      <c r="L9" s="96">
        <v>0</v>
      </c>
      <c r="M9" s="97">
        <v>1</v>
      </c>
      <c r="N9" s="96">
        <v>1</v>
      </c>
      <c r="O9" s="94">
        <v>1</v>
      </c>
      <c r="P9" s="97">
        <v>0</v>
      </c>
      <c r="Q9" s="95">
        <v>1</v>
      </c>
      <c r="R9" s="90">
        <v>1560</v>
      </c>
      <c r="S9" s="91">
        <v>1576</v>
      </c>
      <c r="T9" s="92">
        <v>3136</v>
      </c>
      <c r="U9" s="90">
        <v>5</v>
      </c>
      <c r="V9" s="98" t="s">
        <v>166</v>
      </c>
      <c r="W9" s="99">
        <v>1019</v>
      </c>
    </row>
    <row r="10" spans="1:23">
      <c r="A10" s="88">
        <v>3</v>
      </c>
      <c r="B10" s="89" t="s">
        <v>18</v>
      </c>
      <c r="C10" s="90">
        <v>1436</v>
      </c>
      <c r="D10" s="91">
        <v>1383</v>
      </c>
      <c r="E10" s="92">
        <v>2819</v>
      </c>
      <c r="F10" s="96">
        <v>0</v>
      </c>
      <c r="G10" s="97">
        <v>1</v>
      </c>
      <c r="H10" s="96">
        <v>1</v>
      </c>
      <c r="I10" s="94">
        <v>1</v>
      </c>
      <c r="J10" s="97">
        <v>1</v>
      </c>
      <c r="K10" s="95">
        <v>2</v>
      </c>
      <c r="L10" s="96">
        <v>0</v>
      </c>
      <c r="M10" s="97">
        <v>1</v>
      </c>
      <c r="N10" s="96">
        <v>1</v>
      </c>
      <c r="O10" s="94">
        <v>1</v>
      </c>
      <c r="P10" s="97">
        <v>1</v>
      </c>
      <c r="Q10" s="95">
        <v>2</v>
      </c>
      <c r="R10" s="90">
        <v>1434</v>
      </c>
      <c r="S10" s="91">
        <v>1383</v>
      </c>
      <c r="T10" s="92">
        <f t="shared" ref="T10:T21" si="0">SUM(R10:S10)</f>
        <v>2817</v>
      </c>
      <c r="U10" s="90">
        <v>4</v>
      </c>
      <c r="V10" s="98" t="s">
        <v>167</v>
      </c>
      <c r="W10" s="99">
        <v>900</v>
      </c>
    </row>
    <row r="11" spans="1:23">
      <c r="A11" s="88">
        <v>4</v>
      </c>
      <c r="B11" s="89" t="s">
        <v>19</v>
      </c>
      <c r="C11" s="90">
        <v>732</v>
      </c>
      <c r="D11" s="91">
        <v>794</v>
      </c>
      <c r="E11" s="92">
        <f>SUM(C11:D11)</f>
        <v>1526</v>
      </c>
      <c r="F11" s="96">
        <v>0</v>
      </c>
      <c r="G11" s="97">
        <v>0</v>
      </c>
      <c r="H11" s="96">
        <v>0</v>
      </c>
      <c r="I11" s="94">
        <v>0</v>
      </c>
      <c r="J11" s="97">
        <v>0</v>
      </c>
      <c r="K11" s="95">
        <v>0</v>
      </c>
      <c r="L11" s="96">
        <v>0</v>
      </c>
      <c r="M11" s="97">
        <v>1</v>
      </c>
      <c r="N11" s="96">
        <v>1</v>
      </c>
      <c r="O11" s="94">
        <v>2</v>
      </c>
      <c r="P11" s="97">
        <v>2</v>
      </c>
      <c r="Q11" s="95">
        <v>4</v>
      </c>
      <c r="R11" s="90">
        <v>730</v>
      </c>
      <c r="S11" s="91">
        <v>793</v>
      </c>
      <c r="T11" s="92">
        <v>1523</v>
      </c>
      <c r="U11" s="90">
        <v>3</v>
      </c>
      <c r="V11" s="98" t="s">
        <v>163</v>
      </c>
      <c r="W11" s="99">
        <v>558</v>
      </c>
    </row>
    <row r="12" spans="1:23">
      <c r="A12" s="126">
        <v>5</v>
      </c>
      <c r="B12" s="127" t="s">
        <v>20</v>
      </c>
      <c r="C12" s="128">
        <v>1087</v>
      </c>
      <c r="D12" s="129">
        <v>1068</v>
      </c>
      <c r="E12" s="130">
        <v>2153</v>
      </c>
      <c r="F12" s="96">
        <v>0</v>
      </c>
      <c r="G12" s="97">
        <v>0</v>
      </c>
      <c r="H12" s="96">
        <v>0</v>
      </c>
      <c r="I12" s="108">
        <v>0</v>
      </c>
      <c r="J12" s="96">
        <v>0</v>
      </c>
      <c r="K12" s="109">
        <v>0</v>
      </c>
      <c r="L12" s="94">
        <v>2</v>
      </c>
      <c r="M12" s="97">
        <v>3</v>
      </c>
      <c r="N12" s="109">
        <v>5</v>
      </c>
      <c r="O12" s="108">
        <v>1</v>
      </c>
      <c r="P12" s="97">
        <v>0</v>
      </c>
      <c r="Q12" s="96">
        <v>1</v>
      </c>
      <c r="R12" s="128">
        <v>1088</v>
      </c>
      <c r="S12" s="129">
        <v>1071</v>
      </c>
      <c r="T12" s="92">
        <v>2157</v>
      </c>
      <c r="U12" s="128">
        <v>4</v>
      </c>
      <c r="V12" s="98" t="s">
        <v>164</v>
      </c>
      <c r="W12" s="136">
        <v>605</v>
      </c>
    </row>
    <row r="13" spans="1:23">
      <c r="A13" s="88">
        <v>6</v>
      </c>
      <c r="B13" s="89" t="s">
        <v>21</v>
      </c>
      <c r="C13" s="90">
        <v>842</v>
      </c>
      <c r="D13" s="91">
        <v>768</v>
      </c>
      <c r="E13" s="92">
        <f t="shared" ref="E13:E21" si="1">SUM(C13:D13)</f>
        <v>1610</v>
      </c>
      <c r="F13" s="96">
        <v>0</v>
      </c>
      <c r="G13" s="97">
        <v>0</v>
      </c>
      <c r="H13" s="96">
        <v>0</v>
      </c>
      <c r="I13" s="94">
        <v>0</v>
      </c>
      <c r="J13" s="97">
        <v>0</v>
      </c>
      <c r="K13" s="95">
        <v>0</v>
      </c>
      <c r="L13" s="96">
        <v>0</v>
      </c>
      <c r="M13" s="97">
        <v>0</v>
      </c>
      <c r="N13" s="96">
        <v>0</v>
      </c>
      <c r="O13" s="94">
        <v>2</v>
      </c>
      <c r="P13" s="97">
        <v>4</v>
      </c>
      <c r="Q13" s="95">
        <v>6</v>
      </c>
      <c r="R13" s="90">
        <v>840</v>
      </c>
      <c r="S13" s="91">
        <v>764</v>
      </c>
      <c r="T13" s="92">
        <f t="shared" si="0"/>
        <v>1604</v>
      </c>
      <c r="U13" s="90">
        <v>4</v>
      </c>
      <c r="V13" s="98" t="s">
        <v>168</v>
      </c>
      <c r="W13" s="99">
        <v>440</v>
      </c>
    </row>
    <row r="14" spans="1:23">
      <c r="A14" s="88">
        <v>7</v>
      </c>
      <c r="B14" s="89" t="s">
        <v>22</v>
      </c>
      <c r="C14" s="107">
        <v>581</v>
      </c>
      <c r="D14" s="97">
        <v>540</v>
      </c>
      <c r="E14" s="96">
        <f t="shared" si="1"/>
        <v>1121</v>
      </c>
      <c r="F14" s="108">
        <v>1</v>
      </c>
      <c r="G14" s="97">
        <v>0</v>
      </c>
      <c r="H14" s="109">
        <v>1</v>
      </c>
      <c r="I14" s="108">
        <v>0</v>
      </c>
      <c r="J14" s="97">
        <v>0</v>
      </c>
      <c r="K14" s="110">
        <v>0</v>
      </c>
      <c r="L14" s="107">
        <v>0</v>
      </c>
      <c r="M14" s="97">
        <v>0</v>
      </c>
      <c r="N14" s="109">
        <v>0</v>
      </c>
      <c r="O14" s="108">
        <v>0</v>
      </c>
      <c r="P14" s="97">
        <v>0</v>
      </c>
      <c r="Q14" s="110">
        <v>0</v>
      </c>
      <c r="R14" s="107">
        <v>584</v>
      </c>
      <c r="S14" s="97">
        <v>540</v>
      </c>
      <c r="T14" s="96">
        <f t="shared" si="0"/>
        <v>1124</v>
      </c>
      <c r="U14" s="90">
        <v>4</v>
      </c>
      <c r="V14" s="98" t="s">
        <v>165</v>
      </c>
      <c r="W14" s="99">
        <v>322</v>
      </c>
    </row>
    <row r="15" spans="1:23">
      <c r="A15" s="88">
        <v>8</v>
      </c>
      <c r="B15" s="89" t="s">
        <v>23</v>
      </c>
      <c r="C15" s="94">
        <v>412</v>
      </c>
      <c r="D15" s="97">
        <v>403</v>
      </c>
      <c r="E15" s="95">
        <f t="shared" si="1"/>
        <v>815</v>
      </c>
      <c r="F15" s="96">
        <v>0</v>
      </c>
      <c r="G15" s="97">
        <v>0</v>
      </c>
      <c r="H15" s="96">
        <v>0</v>
      </c>
      <c r="I15" s="94">
        <v>0</v>
      </c>
      <c r="J15" s="97">
        <v>0</v>
      </c>
      <c r="K15" s="95">
        <v>0</v>
      </c>
      <c r="L15" s="96">
        <v>2</v>
      </c>
      <c r="M15" s="97">
        <v>0</v>
      </c>
      <c r="N15" s="96">
        <v>2</v>
      </c>
      <c r="O15" s="94">
        <v>0</v>
      </c>
      <c r="P15" s="97">
        <v>1</v>
      </c>
      <c r="Q15" s="95">
        <v>1</v>
      </c>
      <c r="R15" s="94">
        <v>413</v>
      </c>
      <c r="S15" s="97">
        <v>403</v>
      </c>
      <c r="T15" s="95">
        <f t="shared" si="0"/>
        <v>816</v>
      </c>
      <c r="U15" s="90">
        <v>3</v>
      </c>
      <c r="V15" s="98" t="s">
        <v>169</v>
      </c>
      <c r="W15" s="99">
        <v>253</v>
      </c>
    </row>
    <row r="16" spans="1:23">
      <c r="A16" s="88">
        <v>9</v>
      </c>
      <c r="B16" s="89" t="s">
        <v>24</v>
      </c>
      <c r="C16" s="90">
        <v>484</v>
      </c>
      <c r="D16" s="91">
        <v>419</v>
      </c>
      <c r="E16" s="92">
        <f t="shared" si="1"/>
        <v>903</v>
      </c>
      <c r="F16" s="96">
        <v>0</v>
      </c>
      <c r="G16" s="97">
        <v>0</v>
      </c>
      <c r="H16" s="110">
        <v>0</v>
      </c>
      <c r="I16" s="96">
        <v>0</v>
      </c>
      <c r="J16" s="97">
        <v>0</v>
      </c>
      <c r="K16" s="110">
        <v>0</v>
      </c>
      <c r="L16" s="96">
        <v>0</v>
      </c>
      <c r="M16" s="97">
        <v>0</v>
      </c>
      <c r="N16" s="110">
        <v>0</v>
      </c>
      <c r="O16" s="96">
        <v>0</v>
      </c>
      <c r="P16" s="97">
        <v>0</v>
      </c>
      <c r="Q16" s="110">
        <v>0</v>
      </c>
      <c r="R16" s="90">
        <v>484</v>
      </c>
      <c r="S16" s="91">
        <v>419</v>
      </c>
      <c r="T16" s="92">
        <f t="shared" si="0"/>
        <v>903</v>
      </c>
      <c r="U16" s="90">
        <v>6</v>
      </c>
      <c r="V16" s="98" t="s">
        <v>170</v>
      </c>
      <c r="W16" s="99">
        <v>286</v>
      </c>
    </row>
    <row r="17" spans="1:23">
      <c r="A17" s="88">
        <v>10</v>
      </c>
      <c r="B17" s="89" t="s">
        <v>25</v>
      </c>
      <c r="C17" s="90">
        <v>1495</v>
      </c>
      <c r="D17" s="91">
        <v>1529</v>
      </c>
      <c r="E17" s="92">
        <f t="shared" si="1"/>
        <v>3024</v>
      </c>
      <c r="F17" s="96">
        <v>0</v>
      </c>
      <c r="G17" s="97">
        <v>1</v>
      </c>
      <c r="H17" s="96">
        <v>1</v>
      </c>
      <c r="I17" s="94">
        <v>0</v>
      </c>
      <c r="J17" s="97">
        <v>1</v>
      </c>
      <c r="K17" s="95">
        <v>1</v>
      </c>
      <c r="L17" s="96">
        <v>5</v>
      </c>
      <c r="M17" s="97">
        <v>5</v>
      </c>
      <c r="N17" s="96">
        <v>10</v>
      </c>
      <c r="O17" s="94">
        <v>1</v>
      </c>
      <c r="P17" s="97">
        <v>3</v>
      </c>
      <c r="Q17" s="95">
        <v>4</v>
      </c>
      <c r="R17" s="90">
        <v>1499</v>
      </c>
      <c r="S17" s="91">
        <v>1527</v>
      </c>
      <c r="T17" s="92">
        <f t="shared" si="0"/>
        <v>3026</v>
      </c>
      <c r="U17" s="90">
        <v>3</v>
      </c>
      <c r="V17" s="98" t="s">
        <v>171</v>
      </c>
      <c r="W17" s="99">
        <v>769</v>
      </c>
    </row>
    <row r="18" spans="1:23">
      <c r="A18" s="88">
        <v>11</v>
      </c>
      <c r="B18" s="89" t="s">
        <v>26</v>
      </c>
      <c r="C18" s="90">
        <v>1390</v>
      </c>
      <c r="D18" s="91">
        <v>1364</v>
      </c>
      <c r="E18" s="92">
        <v>2754</v>
      </c>
      <c r="F18" s="96">
        <v>0</v>
      </c>
      <c r="G18" s="97">
        <v>1</v>
      </c>
      <c r="H18" s="96">
        <v>1</v>
      </c>
      <c r="I18" s="94">
        <v>1</v>
      </c>
      <c r="J18" s="97">
        <v>0</v>
      </c>
      <c r="K18" s="95">
        <v>1</v>
      </c>
      <c r="L18" s="96">
        <v>0</v>
      </c>
      <c r="M18" s="97">
        <v>1</v>
      </c>
      <c r="N18" s="96">
        <v>1</v>
      </c>
      <c r="O18" s="94">
        <v>2</v>
      </c>
      <c r="P18" s="97">
        <v>2</v>
      </c>
      <c r="Q18" s="95">
        <v>4</v>
      </c>
      <c r="R18" s="90">
        <v>1387</v>
      </c>
      <c r="S18" s="91">
        <v>1365</v>
      </c>
      <c r="T18" s="92">
        <f t="shared" si="0"/>
        <v>2752</v>
      </c>
      <c r="U18" s="90">
        <v>4</v>
      </c>
      <c r="V18" s="98" t="s">
        <v>172</v>
      </c>
      <c r="W18" s="99">
        <v>830</v>
      </c>
    </row>
    <row r="19" spans="1:23">
      <c r="A19" s="88">
        <v>12</v>
      </c>
      <c r="B19" s="89" t="s">
        <v>27</v>
      </c>
      <c r="C19" s="90">
        <v>880</v>
      </c>
      <c r="D19" s="91">
        <v>751</v>
      </c>
      <c r="E19" s="92">
        <f t="shared" si="1"/>
        <v>1631</v>
      </c>
      <c r="F19" s="94">
        <v>1</v>
      </c>
      <c r="G19" s="97">
        <v>0</v>
      </c>
      <c r="H19" s="96">
        <v>1</v>
      </c>
      <c r="I19" s="94">
        <v>2</v>
      </c>
      <c r="J19" s="97">
        <v>0</v>
      </c>
      <c r="K19" s="95">
        <v>2</v>
      </c>
      <c r="L19" s="96">
        <v>2</v>
      </c>
      <c r="M19" s="97">
        <v>0</v>
      </c>
      <c r="N19" s="96">
        <v>2</v>
      </c>
      <c r="O19" s="94">
        <v>1</v>
      </c>
      <c r="P19" s="97">
        <v>0</v>
      </c>
      <c r="Q19" s="95">
        <v>1</v>
      </c>
      <c r="R19" s="90">
        <v>880</v>
      </c>
      <c r="S19" s="91">
        <v>751</v>
      </c>
      <c r="T19" s="92">
        <f t="shared" si="0"/>
        <v>1631</v>
      </c>
      <c r="U19" s="90">
        <v>3</v>
      </c>
      <c r="V19" s="98" t="s">
        <v>173</v>
      </c>
      <c r="W19" s="99">
        <v>435</v>
      </c>
    </row>
    <row r="20" spans="1:23" ht="15.75" thickBot="1">
      <c r="A20" s="111">
        <v>13</v>
      </c>
      <c r="B20" s="112" t="s">
        <v>28</v>
      </c>
      <c r="C20" s="142">
        <v>761</v>
      </c>
      <c r="D20" s="143">
        <v>717</v>
      </c>
      <c r="E20" s="144">
        <v>1478</v>
      </c>
      <c r="F20" s="138">
        <v>1</v>
      </c>
      <c r="G20" s="139">
        <v>1</v>
      </c>
      <c r="H20" s="138">
        <v>2</v>
      </c>
      <c r="I20" s="140">
        <v>1</v>
      </c>
      <c r="J20" s="139">
        <v>0</v>
      </c>
      <c r="K20" s="141">
        <v>1</v>
      </c>
      <c r="L20" s="138">
        <v>0</v>
      </c>
      <c r="M20" s="139">
        <v>0</v>
      </c>
      <c r="N20" s="138">
        <v>0</v>
      </c>
      <c r="O20" s="140">
        <v>1</v>
      </c>
      <c r="P20" s="139">
        <v>1</v>
      </c>
      <c r="Q20" s="141">
        <v>2</v>
      </c>
      <c r="R20" s="142">
        <v>760</v>
      </c>
      <c r="S20" s="143">
        <v>717</v>
      </c>
      <c r="T20" s="144">
        <f t="shared" si="0"/>
        <v>1477</v>
      </c>
      <c r="U20" s="113">
        <v>4</v>
      </c>
      <c r="V20" s="120" t="s">
        <v>174</v>
      </c>
      <c r="W20" s="121">
        <v>446</v>
      </c>
    </row>
    <row r="21" spans="1:23" ht="15.75" thickBot="1">
      <c r="A21" s="171" t="s">
        <v>47</v>
      </c>
      <c r="B21" s="172"/>
      <c r="C21" s="42">
        <f>SUM(C8:C20)</f>
        <v>13285</v>
      </c>
      <c r="D21" s="43">
        <f>SUM(D8:D20)</f>
        <v>13008</v>
      </c>
      <c r="E21" s="44">
        <f t="shared" si="1"/>
        <v>26293</v>
      </c>
      <c r="F21" s="45">
        <f>SUM(F8:F20)</f>
        <v>11</v>
      </c>
      <c r="G21" s="43">
        <f t="shared" ref="G21:S21" si="2">SUM(G8:G20)</f>
        <v>4</v>
      </c>
      <c r="H21" s="46">
        <f t="shared" si="2"/>
        <v>15</v>
      </c>
      <c r="I21" s="42">
        <f t="shared" si="2"/>
        <v>6</v>
      </c>
      <c r="J21" s="43">
        <f t="shared" si="2"/>
        <v>3</v>
      </c>
      <c r="K21" s="44">
        <f t="shared" si="2"/>
        <v>9</v>
      </c>
      <c r="L21" s="45">
        <f t="shared" si="2"/>
        <v>14</v>
      </c>
      <c r="M21" s="43">
        <f t="shared" si="2"/>
        <v>14</v>
      </c>
      <c r="N21" s="46">
        <f t="shared" si="2"/>
        <v>28</v>
      </c>
      <c r="O21" s="42">
        <f t="shared" si="2"/>
        <v>15</v>
      </c>
      <c r="P21" s="43">
        <f t="shared" si="2"/>
        <v>16</v>
      </c>
      <c r="Q21" s="44">
        <f t="shared" si="2"/>
        <v>31</v>
      </c>
      <c r="R21" s="42">
        <f t="shared" si="2"/>
        <v>13290</v>
      </c>
      <c r="S21" s="43">
        <f t="shared" si="2"/>
        <v>13005</v>
      </c>
      <c r="T21" s="44">
        <f t="shared" si="0"/>
        <v>26295</v>
      </c>
      <c r="U21" s="42">
        <f>SUM(U8:U20)</f>
        <v>51</v>
      </c>
      <c r="V21" s="48" t="s">
        <v>175</v>
      </c>
      <c r="W21" s="47">
        <f>SUM(W8:W20)</f>
        <v>7705</v>
      </c>
    </row>
    <row r="22" spans="1:23" ht="15.75" thickTop="1">
      <c r="C22" s="63"/>
      <c r="D22" s="63"/>
      <c r="E22" s="63"/>
    </row>
    <row r="24" spans="1:23" ht="15.75">
      <c r="O24" s="149"/>
      <c r="P24" s="149"/>
      <c r="Q24" s="149"/>
      <c r="R24" s="149"/>
      <c r="S24" s="149"/>
      <c r="T24" s="149"/>
      <c r="U24" s="149"/>
      <c r="V24" s="146"/>
      <c r="W24" s="146"/>
    </row>
    <row r="25" spans="1:23" ht="15.75">
      <c r="P25" s="4"/>
      <c r="R25" s="145"/>
      <c r="S25" s="145"/>
      <c r="T25" s="145"/>
      <c r="U25" s="145"/>
    </row>
    <row r="29" spans="1:23" ht="15.75">
      <c r="O29" s="5"/>
      <c r="P29" s="5"/>
      <c r="Q29" s="5"/>
      <c r="R29" s="147"/>
      <c r="S29" s="147"/>
      <c r="T29" s="147"/>
      <c r="U29" s="147"/>
      <c r="V29" s="148"/>
      <c r="W29" s="4"/>
    </row>
    <row r="30" spans="1:23" ht="15.75">
      <c r="O30" s="4"/>
      <c r="P30" s="4"/>
      <c r="Q30" s="4"/>
      <c r="R30" s="4"/>
      <c r="S30" s="4"/>
      <c r="T30" s="4"/>
      <c r="U30" s="4"/>
      <c r="V30" s="4"/>
      <c r="W30" s="4"/>
    </row>
    <row r="31" spans="1:23" ht="15.75">
      <c r="O31" s="4"/>
      <c r="P31" s="4"/>
      <c r="Q31" s="4"/>
      <c r="R31" s="4"/>
      <c r="S31" s="4"/>
      <c r="T31" s="4"/>
      <c r="U31" s="4"/>
      <c r="V31" s="4"/>
      <c r="W31" s="4"/>
    </row>
  </sheetData>
  <mergeCells count="32">
    <mergeCell ref="W6:W7"/>
    <mergeCell ref="O6:O7"/>
    <mergeCell ref="R6:R7"/>
    <mergeCell ref="S6:S7"/>
    <mergeCell ref="T6:T7"/>
    <mergeCell ref="U6:U7"/>
    <mergeCell ref="K6:K7"/>
    <mergeCell ref="A21:B21"/>
    <mergeCell ref="L6:L7"/>
    <mergeCell ref="M6:M7"/>
    <mergeCell ref="N6:N7"/>
    <mergeCell ref="F6:F7"/>
    <mergeCell ref="G6:G7"/>
    <mergeCell ref="H6:H7"/>
    <mergeCell ref="I6:I7"/>
    <mergeCell ref="J6:J7"/>
    <mergeCell ref="A2:W2"/>
    <mergeCell ref="A3:W3"/>
    <mergeCell ref="A5:A7"/>
    <mergeCell ref="B5:B7"/>
    <mergeCell ref="C5:E5"/>
    <mergeCell ref="F5:H5"/>
    <mergeCell ref="I5:K5"/>
    <mergeCell ref="L5:N5"/>
    <mergeCell ref="O5:Q5"/>
    <mergeCell ref="R5:T5"/>
    <mergeCell ref="P6:P7"/>
    <mergeCell ref="Q6:Q7"/>
    <mergeCell ref="U5:V5"/>
    <mergeCell ref="C6:C7"/>
    <mergeCell ref="D6:D7"/>
    <mergeCell ref="E6:E7"/>
  </mergeCells>
  <pageMargins left="0.7" right="0.7" top="0.75" bottom="0.75" header="0.3" footer="0.3"/>
  <pageSetup paperSize="5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W30"/>
  <sheetViews>
    <sheetView topLeftCell="A4" workbookViewId="0">
      <selection activeCell="V11" sqref="V11"/>
    </sheetView>
  </sheetViews>
  <sheetFormatPr defaultRowHeight="15"/>
  <cols>
    <col min="1" max="1" width="5.42578125" customWidth="1"/>
    <col min="2" max="2" width="16.140625" customWidth="1"/>
    <col min="3" max="3" width="6.85546875" customWidth="1"/>
    <col min="4" max="4" width="7.28515625" customWidth="1"/>
    <col min="5" max="5" width="6.85546875" customWidth="1"/>
    <col min="6" max="6" width="6.140625" customWidth="1"/>
    <col min="7" max="7" width="6.28515625" customWidth="1"/>
    <col min="8" max="8" width="6.42578125" customWidth="1"/>
    <col min="9" max="9" width="6.140625" customWidth="1"/>
    <col min="10" max="10" width="6.28515625" customWidth="1"/>
    <col min="11" max="11" width="6.5703125" customWidth="1"/>
    <col min="12" max="12" width="6" customWidth="1"/>
    <col min="13" max="13" width="6.28515625" customWidth="1"/>
    <col min="14" max="14" width="6.42578125" customWidth="1"/>
    <col min="15" max="15" width="6.28515625" customWidth="1"/>
    <col min="16" max="17" width="6" customWidth="1"/>
    <col min="18" max="18" width="7.7109375" customWidth="1"/>
    <col min="19" max="19" width="7.42578125" customWidth="1"/>
    <col min="20" max="20" width="8" customWidth="1"/>
    <col min="21" max="21" width="7" customWidth="1"/>
    <col min="22" max="22" width="9.28515625" customWidth="1"/>
    <col min="23" max="23" width="7" customWidth="1"/>
  </cols>
  <sheetData>
    <row r="1" spans="1:23" ht="18.7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3" ht="18.75">
      <c r="A2" s="201" t="s">
        <v>54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23" ht="15.75" thickBot="1"/>
    <row r="4" spans="1:23" ht="16.5" thickTop="1" thickBot="1">
      <c r="A4" s="184" t="s">
        <v>1</v>
      </c>
      <c r="B4" s="187" t="s">
        <v>2</v>
      </c>
      <c r="C4" s="181" t="s">
        <v>53</v>
      </c>
      <c r="D4" s="183"/>
      <c r="E4" s="182"/>
      <c r="F4" s="183" t="s">
        <v>6</v>
      </c>
      <c r="G4" s="183"/>
      <c r="H4" s="183"/>
      <c r="I4" s="181" t="s">
        <v>29</v>
      </c>
      <c r="J4" s="183"/>
      <c r="K4" s="182"/>
      <c r="L4" s="183" t="s">
        <v>7</v>
      </c>
      <c r="M4" s="183"/>
      <c r="N4" s="183"/>
      <c r="O4" s="181" t="s">
        <v>8</v>
      </c>
      <c r="P4" s="183"/>
      <c r="Q4" s="182"/>
      <c r="R4" s="181" t="s">
        <v>9</v>
      </c>
      <c r="S4" s="183"/>
      <c r="T4" s="182"/>
      <c r="U4" s="181" t="s">
        <v>10</v>
      </c>
      <c r="V4" s="182"/>
      <c r="W4" s="1" t="s">
        <v>14</v>
      </c>
    </row>
    <row r="5" spans="1:23">
      <c r="A5" s="185"/>
      <c r="B5" s="188"/>
      <c r="C5" s="190" t="s">
        <v>3</v>
      </c>
      <c r="D5" s="192" t="s">
        <v>4</v>
      </c>
      <c r="E5" s="194" t="s">
        <v>5</v>
      </c>
      <c r="F5" s="196" t="s">
        <v>3</v>
      </c>
      <c r="G5" s="192" t="s">
        <v>4</v>
      </c>
      <c r="H5" s="196" t="s">
        <v>5</v>
      </c>
      <c r="I5" s="198" t="s">
        <v>3</v>
      </c>
      <c r="J5" s="192" t="s">
        <v>4</v>
      </c>
      <c r="K5" s="202" t="s">
        <v>5</v>
      </c>
      <c r="L5" s="196" t="s">
        <v>3</v>
      </c>
      <c r="M5" s="192" t="s">
        <v>4</v>
      </c>
      <c r="N5" s="196" t="s">
        <v>5</v>
      </c>
      <c r="O5" s="198" t="s">
        <v>3</v>
      </c>
      <c r="P5" s="192" t="s">
        <v>4</v>
      </c>
      <c r="Q5" s="202" t="s">
        <v>5</v>
      </c>
      <c r="R5" s="198" t="s">
        <v>3</v>
      </c>
      <c r="S5" s="192" t="s">
        <v>4</v>
      </c>
      <c r="T5" s="202" t="s">
        <v>5</v>
      </c>
      <c r="U5" s="198" t="s">
        <v>11</v>
      </c>
      <c r="V5" s="2" t="s">
        <v>12</v>
      </c>
      <c r="W5" s="199" t="s">
        <v>15</v>
      </c>
    </row>
    <row r="6" spans="1:23" ht="15.75" thickBot="1">
      <c r="A6" s="186"/>
      <c r="B6" s="189"/>
      <c r="C6" s="191"/>
      <c r="D6" s="193"/>
      <c r="E6" s="195"/>
      <c r="F6" s="197"/>
      <c r="G6" s="193"/>
      <c r="H6" s="197"/>
      <c r="I6" s="191"/>
      <c r="J6" s="193"/>
      <c r="K6" s="195"/>
      <c r="L6" s="197"/>
      <c r="M6" s="193"/>
      <c r="N6" s="197"/>
      <c r="O6" s="191"/>
      <c r="P6" s="193"/>
      <c r="Q6" s="195"/>
      <c r="R6" s="191"/>
      <c r="S6" s="193"/>
      <c r="T6" s="195"/>
      <c r="U6" s="191"/>
      <c r="V6" s="3" t="s">
        <v>13</v>
      </c>
      <c r="W6" s="200"/>
    </row>
    <row r="7" spans="1:23" ht="20.25" customHeight="1" thickTop="1">
      <c r="A7" s="6">
        <v>1</v>
      </c>
      <c r="B7" s="7" t="s">
        <v>16</v>
      </c>
      <c r="C7" s="12">
        <v>1636</v>
      </c>
      <c r="D7" s="16">
        <v>1711</v>
      </c>
      <c r="E7" s="14">
        <f t="shared" ref="E7:E19" si="0">SUM(C7:D7)</f>
        <v>3347</v>
      </c>
      <c r="F7" s="15">
        <v>4</v>
      </c>
      <c r="G7" s="16">
        <v>2</v>
      </c>
      <c r="H7" s="15">
        <v>6</v>
      </c>
      <c r="I7" s="17">
        <v>1</v>
      </c>
      <c r="J7" s="13" t="s">
        <v>35</v>
      </c>
      <c r="K7" s="18">
        <v>1</v>
      </c>
      <c r="L7" s="19">
        <v>5</v>
      </c>
      <c r="M7" s="16">
        <v>4</v>
      </c>
      <c r="N7" s="19">
        <v>9</v>
      </c>
      <c r="O7" s="12">
        <v>5</v>
      </c>
      <c r="P7" s="16">
        <v>4</v>
      </c>
      <c r="Q7" s="14">
        <v>9</v>
      </c>
      <c r="R7" s="12">
        <v>1639</v>
      </c>
      <c r="S7" s="16">
        <v>1713</v>
      </c>
      <c r="T7" s="14">
        <f t="shared" ref="T7:T19" si="1">SUM(R7:S7)</f>
        <v>3352</v>
      </c>
      <c r="U7" s="12">
        <v>4</v>
      </c>
      <c r="V7" s="20" t="s">
        <v>46</v>
      </c>
      <c r="W7" s="21">
        <v>836</v>
      </c>
    </row>
    <row r="8" spans="1:23" ht="20.25" customHeight="1">
      <c r="A8" s="8">
        <v>2</v>
      </c>
      <c r="B8" s="9" t="s">
        <v>17</v>
      </c>
      <c r="C8" s="22">
        <v>1489</v>
      </c>
      <c r="D8" s="23">
        <v>1492</v>
      </c>
      <c r="E8" s="24">
        <f t="shared" si="0"/>
        <v>2981</v>
      </c>
      <c r="F8" s="25">
        <v>2</v>
      </c>
      <c r="G8" s="23">
        <v>2</v>
      </c>
      <c r="H8" s="25">
        <v>4</v>
      </c>
      <c r="I8" s="29" t="s">
        <v>35</v>
      </c>
      <c r="J8" s="26">
        <v>1</v>
      </c>
      <c r="K8" s="24">
        <v>1</v>
      </c>
      <c r="L8" s="25">
        <v>9</v>
      </c>
      <c r="M8" s="23">
        <v>7</v>
      </c>
      <c r="N8" s="25">
        <v>16</v>
      </c>
      <c r="O8" s="29">
        <v>9</v>
      </c>
      <c r="P8" s="23">
        <v>4</v>
      </c>
      <c r="Q8" s="24">
        <v>13</v>
      </c>
      <c r="R8" s="22">
        <v>1491</v>
      </c>
      <c r="S8" s="23">
        <v>1496</v>
      </c>
      <c r="T8" s="24">
        <f t="shared" si="1"/>
        <v>2987</v>
      </c>
      <c r="U8" s="22">
        <v>5</v>
      </c>
      <c r="V8" s="27" t="s">
        <v>49</v>
      </c>
      <c r="W8" s="28">
        <v>866</v>
      </c>
    </row>
    <row r="9" spans="1:23" ht="20.25" customHeight="1">
      <c r="A9" s="8">
        <v>3</v>
      </c>
      <c r="B9" s="9" t="s">
        <v>18</v>
      </c>
      <c r="C9" s="22">
        <v>1408</v>
      </c>
      <c r="D9" s="23">
        <v>1364</v>
      </c>
      <c r="E9" s="24">
        <f t="shared" si="0"/>
        <v>2772</v>
      </c>
      <c r="F9" s="30">
        <v>3</v>
      </c>
      <c r="G9" s="23">
        <v>3</v>
      </c>
      <c r="H9" s="25">
        <v>6</v>
      </c>
      <c r="I9" s="29">
        <v>2</v>
      </c>
      <c r="J9" s="23">
        <v>1</v>
      </c>
      <c r="K9" s="24">
        <v>3</v>
      </c>
      <c r="L9" s="25">
        <v>8</v>
      </c>
      <c r="M9" s="23">
        <v>6</v>
      </c>
      <c r="N9" s="25">
        <v>14</v>
      </c>
      <c r="O9" s="22">
        <v>8</v>
      </c>
      <c r="P9" s="23">
        <v>7</v>
      </c>
      <c r="Q9" s="24">
        <v>15</v>
      </c>
      <c r="R9" s="22">
        <v>1409</v>
      </c>
      <c r="S9" s="23">
        <v>1365</v>
      </c>
      <c r="T9" s="24">
        <f t="shared" si="1"/>
        <v>2774</v>
      </c>
      <c r="U9" s="22">
        <v>4</v>
      </c>
      <c r="V9" s="27" t="s">
        <v>41</v>
      </c>
      <c r="W9" s="28">
        <v>825</v>
      </c>
    </row>
    <row r="10" spans="1:23" ht="20.25" customHeight="1">
      <c r="A10" s="8">
        <v>4</v>
      </c>
      <c r="B10" s="9" t="s">
        <v>19</v>
      </c>
      <c r="C10" s="22">
        <v>733</v>
      </c>
      <c r="D10" s="23">
        <v>793</v>
      </c>
      <c r="E10" s="24">
        <f t="shared" si="0"/>
        <v>1526</v>
      </c>
      <c r="F10" s="30" t="s">
        <v>35</v>
      </c>
      <c r="G10" s="26">
        <v>1</v>
      </c>
      <c r="H10" s="30">
        <v>1</v>
      </c>
      <c r="I10" s="29" t="s">
        <v>35</v>
      </c>
      <c r="J10" s="26" t="s">
        <v>35</v>
      </c>
      <c r="K10" s="31" t="s">
        <v>35</v>
      </c>
      <c r="L10" s="25">
        <v>3</v>
      </c>
      <c r="M10" s="26">
        <v>4</v>
      </c>
      <c r="N10" s="25">
        <v>7</v>
      </c>
      <c r="O10" s="22">
        <v>3</v>
      </c>
      <c r="P10" s="23">
        <v>1</v>
      </c>
      <c r="Q10" s="24">
        <v>4</v>
      </c>
      <c r="R10" s="22">
        <v>733</v>
      </c>
      <c r="S10" s="23">
        <v>797</v>
      </c>
      <c r="T10" s="24">
        <f t="shared" si="1"/>
        <v>1530</v>
      </c>
      <c r="U10" s="22">
        <v>3</v>
      </c>
      <c r="V10" s="27" t="s">
        <v>36</v>
      </c>
      <c r="W10" s="28">
        <v>427</v>
      </c>
    </row>
    <row r="11" spans="1:23" ht="20.25" customHeight="1">
      <c r="A11" s="8">
        <v>5</v>
      </c>
      <c r="B11" s="9" t="s">
        <v>20</v>
      </c>
      <c r="C11" s="22">
        <v>1008</v>
      </c>
      <c r="D11" s="23">
        <v>1001</v>
      </c>
      <c r="E11" s="24">
        <f t="shared" si="0"/>
        <v>2009</v>
      </c>
      <c r="F11" s="49" t="s">
        <v>35</v>
      </c>
      <c r="G11" s="23">
        <v>2</v>
      </c>
      <c r="H11" s="32">
        <v>2</v>
      </c>
      <c r="I11" s="29">
        <v>1</v>
      </c>
      <c r="J11" s="26">
        <v>1</v>
      </c>
      <c r="K11" s="31">
        <v>2</v>
      </c>
      <c r="L11" s="25">
        <v>7</v>
      </c>
      <c r="M11" s="23">
        <v>5</v>
      </c>
      <c r="N11" s="25">
        <v>12</v>
      </c>
      <c r="O11" s="22">
        <v>2</v>
      </c>
      <c r="P11" s="26">
        <v>4</v>
      </c>
      <c r="Q11" s="24">
        <v>6</v>
      </c>
      <c r="R11" s="22">
        <v>1012</v>
      </c>
      <c r="S11" s="23">
        <v>1003</v>
      </c>
      <c r="T11" s="24">
        <f t="shared" si="1"/>
        <v>2015</v>
      </c>
      <c r="U11" s="22">
        <v>4</v>
      </c>
      <c r="V11" s="27" t="s">
        <v>44</v>
      </c>
      <c r="W11" s="28">
        <v>543</v>
      </c>
    </row>
    <row r="12" spans="1:23" ht="20.25" customHeight="1">
      <c r="A12" s="8">
        <v>6</v>
      </c>
      <c r="B12" s="9" t="s">
        <v>21</v>
      </c>
      <c r="C12" s="22">
        <v>822</v>
      </c>
      <c r="D12" s="23">
        <v>735</v>
      </c>
      <c r="E12" s="24">
        <f t="shared" si="0"/>
        <v>1557</v>
      </c>
      <c r="F12" s="30">
        <v>1</v>
      </c>
      <c r="G12" s="26">
        <v>2</v>
      </c>
      <c r="H12" s="30">
        <v>3</v>
      </c>
      <c r="I12" s="29" t="s">
        <v>35</v>
      </c>
      <c r="J12" s="26" t="s">
        <v>35</v>
      </c>
      <c r="K12" s="31" t="s">
        <v>35</v>
      </c>
      <c r="L12" s="25">
        <v>5</v>
      </c>
      <c r="M12" s="23">
        <v>2</v>
      </c>
      <c r="N12" s="25">
        <v>7</v>
      </c>
      <c r="O12" s="22">
        <v>2</v>
      </c>
      <c r="P12" s="23">
        <v>1</v>
      </c>
      <c r="Q12" s="24">
        <v>3</v>
      </c>
      <c r="R12" s="22">
        <v>826</v>
      </c>
      <c r="S12" s="23">
        <v>738</v>
      </c>
      <c r="T12" s="24">
        <f t="shared" si="1"/>
        <v>1564</v>
      </c>
      <c r="U12" s="22">
        <v>4</v>
      </c>
      <c r="V12" s="27" t="s">
        <v>40</v>
      </c>
      <c r="W12" s="28">
        <v>410</v>
      </c>
    </row>
    <row r="13" spans="1:23" ht="20.25" customHeight="1">
      <c r="A13" s="8">
        <v>7</v>
      </c>
      <c r="B13" s="9" t="s">
        <v>22</v>
      </c>
      <c r="C13" s="22">
        <v>499</v>
      </c>
      <c r="D13" s="23">
        <v>504</v>
      </c>
      <c r="E13" s="24">
        <f t="shared" si="0"/>
        <v>1003</v>
      </c>
      <c r="F13" s="49" t="s">
        <v>35</v>
      </c>
      <c r="G13" s="26">
        <v>1</v>
      </c>
      <c r="H13" s="49">
        <v>1</v>
      </c>
      <c r="I13" s="29" t="s">
        <v>35</v>
      </c>
      <c r="J13" s="26">
        <v>1</v>
      </c>
      <c r="K13" s="31">
        <v>1</v>
      </c>
      <c r="L13" s="25">
        <v>3</v>
      </c>
      <c r="M13" s="23">
        <v>2</v>
      </c>
      <c r="N13" s="25">
        <v>5</v>
      </c>
      <c r="O13" s="29" t="s">
        <v>35</v>
      </c>
      <c r="P13" s="26" t="s">
        <v>35</v>
      </c>
      <c r="Q13" s="31" t="s">
        <v>35</v>
      </c>
      <c r="R13" s="22">
        <v>502</v>
      </c>
      <c r="S13" s="23">
        <v>506</v>
      </c>
      <c r="T13" s="24">
        <f t="shared" si="1"/>
        <v>1008</v>
      </c>
      <c r="U13" s="22">
        <v>4</v>
      </c>
      <c r="V13" s="27" t="s">
        <v>45</v>
      </c>
      <c r="W13" s="28">
        <v>280</v>
      </c>
    </row>
    <row r="14" spans="1:23" ht="20.25" customHeight="1">
      <c r="A14" s="8">
        <v>8</v>
      </c>
      <c r="B14" s="9" t="s">
        <v>23</v>
      </c>
      <c r="C14" s="22">
        <v>390</v>
      </c>
      <c r="D14" s="23">
        <v>371</v>
      </c>
      <c r="E14" s="24">
        <f t="shared" si="0"/>
        <v>761</v>
      </c>
      <c r="F14" s="30">
        <v>1</v>
      </c>
      <c r="G14" s="26">
        <v>2</v>
      </c>
      <c r="H14" s="30">
        <v>3</v>
      </c>
      <c r="I14" s="29">
        <v>2</v>
      </c>
      <c r="J14" s="26" t="s">
        <v>35</v>
      </c>
      <c r="K14" s="31">
        <v>2</v>
      </c>
      <c r="L14" s="30">
        <v>4</v>
      </c>
      <c r="M14" s="26">
        <v>2</v>
      </c>
      <c r="N14" s="30">
        <v>6</v>
      </c>
      <c r="O14" s="22">
        <v>1</v>
      </c>
      <c r="P14" s="26">
        <v>0</v>
      </c>
      <c r="Q14" s="24">
        <v>1</v>
      </c>
      <c r="R14" s="22">
        <v>392</v>
      </c>
      <c r="S14" s="23">
        <v>375</v>
      </c>
      <c r="T14" s="24">
        <f t="shared" si="1"/>
        <v>767</v>
      </c>
      <c r="U14" s="22">
        <v>3</v>
      </c>
      <c r="V14" s="27" t="s">
        <v>42</v>
      </c>
      <c r="W14" s="28">
        <v>222</v>
      </c>
    </row>
    <row r="15" spans="1:23" ht="20.25" customHeight="1">
      <c r="A15" s="8">
        <v>9</v>
      </c>
      <c r="B15" s="9" t="s">
        <v>24</v>
      </c>
      <c r="C15" s="22">
        <v>505</v>
      </c>
      <c r="D15" s="23">
        <v>440</v>
      </c>
      <c r="E15" s="24">
        <f t="shared" si="0"/>
        <v>945</v>
      </c>
      <c r="F15" s="30" t="s">
        <v>35</v>
      </c>
      <c r="G15" s="26" t="s">
        <v>35</v>
      </c>
      <c r="H15" s="30" t="s">
        <v>35</v>
      </c>
      <c r="I15" s="29" t="s">
        <v>35</v>
      </c>
      <c r="J15" s="26" t="s">
        <v>35</v>
      </c>
      <c r="K15" s="31" t="s">
        <v>35</v>
      </c>
      <c r="L15" s="30" t="s">
        <v>35</v>
      </c>
      <c r="M15" s="26" t="s">
        <v>35</v>
      </c>
      <c r="N15" s="30" t="s">
        <v>35</v>
      </c>
      <c r="O15" s="29">
        <v>2</v>
      </c>
      <c r="P15" s="26">
        <v>5</v>
      </c>
      <c r="Q15" s="31">
        <v>7</v>
      </c>
      <c r="R15" s="22">
        <v>503</v>
      </c>
      <c r="S15" s="23">
        <v>435</v>
      </c>
      <c r="T15" s="24">
        <f t="shared" si="1"/>
        <v>938</v>
      </c>
      <c r="U15" s="22">
        <v>6</v>
      </c>
      <c r="V15" s="27" t="s">
        <v>39</v>
      </c>
      <c r="W15" s="28">
        <v>286</v>
      </c>
    </row>
    <row r="16" spans="1:23" ht="20.25" customHeight="1">
      <c r="A16" s="8">
        <v>10</v>
      </c>
      <c r="B16" s="9" t="s">
        <v>25</v>
      </c>
      <c r="C16" s="22">
        <v>1462</v>
      </c>
      <c r="D16" s="23">
        <v>1459</v>
      </c>
      <c r="E16" s="24">
        <f t="shared" si="0"/>
        <v>2921</v>
      </c>
      <c r="F16" s="25">
        <v>2</v>
      </c>
      <c r="G16" s="23">
        <v>4</v>
      </c>
      <c r="H16" s="25">
        <v>6</v>
      </c>
      <c r="I16" s="29">
        <v>1</v>
      </c>
      <c r="J16" s="26">
        <v>3</v>
      </c>
      <c r="K16" s="31">
        <v>4</v>
      </c>
      <c r="L16" s="25">
        <v>6</v>
      </c>
      <c r="M16" s="23">
        <v>3</v>
      </c>
      <c r="N16" s="25">
        <v>9</v>
      </c>
      <c r="O16" s="22">
        <v>3</v>
      </c>
      <c r="P16" s="23">
        <v>3</v>
      </c>
      <c r="Q16" s="24">
        <v>6</v>
      </c>
      <c r="R16" s="22">
        <v>1466</v>
      </c>
      <c r="S16" s="23">
        <v>1460</v>
      </c>
      <c r="T16" s="24">
        <f t="shared" si="1"/>
        <v>2926</v>
      </c>
      <c r="U16" s="22">
        <v>3</v>
      </c>
      <c r="V16" s="27" t="s">
        <v>43</v>
      </c>
      <c r="W16" s="28">
        <v>766</v>
      </c>
    </row>
    <row r="17" spans="1:23" ht="20.25" customHeight="1">
      <c r="A17" s="8">
        <v>11</v>
      </c>
      <c r="B17" s="9" t="s">
        <v>26</v>
      </c>
      <c r="C17" s="22">
        <v>1296</v>
      </c>
      <c r="D17" s="23">
        <v>1294</v>
      </c>
      <c r="E17" s="24">
        <f t="shared" si="0"/>
        <v>2590</v>
      </c>
      <c r="F17" s="30">
        <v>1</v>
      </c>
      <c r="G17" s="23">
        <v>2</v>
      </c>
      <c r="H17" s="25">
        <v>3</v>
      </c>
      <c r="I17" s="29">
        <v>1</v>
      </c>
      <c r="J17" s="26">
        <v>1</v>
      </c>
      <c r="K17" s="24">
        <v>2</v>
      </c>
      <c r="L17" s="25">
        <v>2</v>
      </c>
      <c r="M17" s="23">
        <v>2</v>
      </c>
      <c r="N17" s="25">
        <v>4</v>
      </c>
      <c r="O17" s="22">
        <v>1</v>
      </c>
      <c r="P17" s="23">
        <v>2</v>
      </c>
      <c r="Q17" s="24">
        <v>3</v>
      </c>
      <c r="R17" s="22">
        <v>1297</v>
      </c>
      <c r="S17" s="23">
        <v>1295</v>
      </c>
      <c r="T17" s="24">
        <f t="shared" si="1"/>
        <v>2592</v>
      </c>
      <c r="U17" s="22">
        <v>4</v>
      </c>
      <c r="V17" s="27" t="s">
        <v>41</v>
      </c>
      <c r="W17" s="28">
        <v>777</v>
      </c>
    </row>
    <row r="18" spans="1:23" ht="20.25" customHeight="1">
      <c r="A18" s="8">
        <v>12</v>
      </c>
      <c r="B18" s="9" t="s">
        <v>27</v>
      </c>
      <c r="C18" s="22">
        <v>851</v>
      </c>
      <c r="D18" s="23">
        <v>714</v>
      </c>
      <c r="E18" s="24">
        <f t="shared" si="0"/>
        <v>1565</v>
      </c>
      <c r="F18" s="30" t="s">
        <v>35</v>
      </c>
      <c r="G18" s="26" t="s">
        <v>35</v>
      </c>
      <c r="H18" s="30" t="s">
        <v>35</v>
      </c>
      <c r="I18" s="29" t="s">
        <v>35</v>
      </c>
      <c r="J18" s="26" t="s">
        <v>35</v>
      </c>
      <c r="K18" s="31" t="s">
        <v>35</v>
      </c>
      <c r="L18" s="25">
        <v>2</v>
      </c>
      <c r="M18" s="23">
        <v>2</v>
      </c>
      <c r="N18" s="25">
        <v>4</v>
      </c>
      <c r="O18" s="29">
        <v>1</v>
      </c>
      <c r="P18" s="26" t="s">
        <v>35</v>
      </c>
      <c r="Q18" s="31">
        <v>1</v>
      </c>
      <c r="R18" s="22">
        <v>852</v>
      </c>
      <c r="S18" s="23">
        <v>716</v>
      </c>
      <c r="T18" s="24">
        <f t="shared" si="1"/>
        <v>1568</v>
      </c>
      <c r="U18" s="22">
        <v>3</v>
      </c>
      <c r="V18" s="27" t="s">
        <v>38</v>
      </c>
      <c r="W18" s="28">
        <v>368</v>
      </c>
    </row>
    <row r="19" spans="1:23" ht="20.25" customHeight="1" thickBot="1">
      <c r="A19" s="10">
        <v>13</v>
      </c>
      <c r="B19" s="11" t="s">
        <v>28</v>
      </c>
      <c r="C19" s="33">
        <v>718</v>
      </c>
      <c r="D19" s="34">
        <v>686</v>
      </c>
      <c r="E19" s="35">
        <f t="shared" si="0"/>
        <v>1404</v>
      </c>
      <c r="F19" s="50" t="s">
        <v>35</v>
      </c>
      <c r="G19" s="37">
        <v>1</v>
      </c>
      <c r="H19" s="36">
        <v>1</v>
      </c>
      <c r="I19" s="38" t="s">
        <v>35</v>
      </c>
      <c r="J19" s="37" t="s">
        <v>35</v>
      </c>
      <c r="K19" s="39" t="s">
        <v>35</v>
      </c>
      <c r="L19" s="36">
        <v>2</v>
      </c>
      <c r="M19" s="37">
        <v>3</v>
      </c>
      <c r="N19" s="36">
        <v>5</v>
      </c>
      <c r="O19" s="33">
        <v>2</v>
      </c>
      <c r="P19" s="34">
        <v>2</v>
      </c>
      <c r="Q19" s="35">
        <v>4</v>
      </c>
      <c r="R19" s="33">
        <v>718</v>
      </c>
      <c r="S19" s="34">
        <v>688</v>
      </c>
      <c r="T19" s="35">
        <f t="shared" si="1"/>
        <v>1406</v>
      </c>
      <c r="U19" s="33">
        <v>4</v>
      </c>
      <c r="V19" s="40" t="s">
        <v>37</v>
      </c>
      <c r="W19" s="41">
        <v>388</v>
      </c>
    </row>
    <row r="20" spans="1:23" ht="20.25" customHeight="1" thickBot="1">
      <c r="A20" s="171" t="s">
        <v>47</v>
      </c>
      <c r="B20" s="172"/>
      <c r="C20" s="42">
        <f>SUM(C7:C19)</f>
        <v>12817</v>
      </c>
      <c r="D20" s="43">
        <f>SUM(D7:D19)</f>
        <v>12564</v>
      </c>
      <c r="E20" s="44">
        <f>SUM(C20:D20)</f>
        <v>25381</v>
      </c>
      <c r="F20" s="45">
        <f t="shared" ref="F20:S20" si="2">SUM(F7:F19)</f>
        <v>14</v>
      </c>
      <c r="G20" s="43">
        <f t="shared" si="2"/>
        <v>22</v>
      </c>
      <c r="H20" s="46">
        <f t="shared" si="2"/>
        <v>36</v>
      </c>
      <c r="I20" s="42">
        <f t="shared" si="2"/>
        <v>8</v>
      </c>
      <c r="J20" s="43">
        <f t="shared" si="2"/>
        <v>8</v>
      </c>
      <c r="K20" s="44">
        <f t="shared" si="2"/>
        <v>16</v>
      </c>
      <c r="L20" s="45">
        <f t="shared" si="2"/>
        <v>56</v>
      </c>
      <c r="M20" s="43">
        <f t="shared" si="2"/>
        <v>42</v>
      </c>
      <c r="N20" s="46">
        <f t="shared" si="2"/>
        <v>98</v>
      </c>
      <c r="O20" s="42">
        <f t="shared" si="2"/>
        <v>39</v>
      </c>
      <c r="P20" s="43">
        <f t="shared" si="2"/>
        <v>33</v>
      </c>
      <c r="Q20" s="44">
        <f t="shared" si="2"/>
        <v>72</v>
      </c>
      <c r="R20" s="42">
        <f t="shared" si="2"/>
        <v>12840</v>
      </c>
      <c r="S20" s="43">
        <f t="shared" si="2"/>
        <v>12587</v>
      </c>
      <c r="T20" s="44">
        <f>SUM(T7:T19)</f>
        <v>25427</v>
      </c>
      <c r="U20" s="42">
        <f>SUM(U7:U19)</f>
        <v>51</v>
      </c>
      <c r="V20" s="48">
        <v>31.094999999999999</v>
      </c>
      <c r="W20" s="47">
        <f>SUM(W7:W19)</f>
        <v>6994</v>
      </c>
    </row>
    <row r="21" spans="1:23" ht="15.75" thickTop="1"/>
    <row r="23" spans="1:23" ht="15.75">
      <c r="R23" s="4" t="s">
        <v>55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32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W5:W6"/>
    <mergeCell ref="O5:O6"/>
    <mergeCell ref="R5:R6"/>
    <mergeCell ref="S5:S6"/>
    <mergeCell ref="T5:T6"/>
    <mergeCell ref="U5:U6"/>
  </mergeCells>
  <pageMargins left="0.7" right="0.7" top="0.75" bottom="0.75" header="0.3" footer="0.3"/>
  <pageSetup paperSize="5" scale="95" orientation="landscape" horizontalDpi="4294967293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2:Y32"/>
  <sheetViews>
    <sheetView topLeftCell="A28" workbookViewId="0">
      <selection activeCell="A2" sqref="A2:W32"/>
    </sheetView>
  </sheetViews>
  <sheetFormatPr defaultRowHeight="15"/>
  <cols>
    <col min="1" max="1" width="3.42578125" customWidth="1"/>
    <col min="2" max="2" width="15.5703125" customWidth="1"/>
    <col min="3" max="3" width="7.42578125" customWidth="1"/>
    <col min="4" max="4" width="7.28515625" customWidth="1"/>
    <col min="5" max="5" width="8" customWidth="1"/>
    <col min="6" max="6" width="5.7109375" customWidth="1"/>
    <col min="7" max="7" width="5.85546875" customWidth="1"/>
    <col min="8" max="8" width="5.7109375" customWidth="1"/>
    <col min="9" max="9" width="5.42578125" customWidth="1"/>
    <col min="10" max="10" width="5.5703125" customWidth="1"/>
    <col min="11" max="11" width="5.42578125" customWidth="1"/>
    <col min="12" max="12" width="5.28515625" customWidth="1"/>
    <col min="13" max="13" width="5.7109375" customWidth="1"/>
    <col min="14" max="14" width="5.85546875" customWidth="1"/>
    <col min="15" max="17" width="5.140625" customWidth="1"/>
    <col min="18" max="18" width="7.28515625" customWidth="1"/>
    <col min="19" max="19" width="7.42578125" customWidth="1"/>
    <col min="20" max="20" width="7.7109375" customWidth="1"/>
    <col min="21" max="21" width="5.28515625" customWidth="1"/>
    <col min="22" max="22" width="8.5703125" customWidth="1"/>
    <col min="23" max="23" width="7.42578125" customWidth="1"/>
  </cols>
  <sheetData>
    <row r="2" spans="1:25" ht="18.75" customHeight="1">
      <c r="A2" s="173" t="s">
        <v>0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5" ht="18.75" customHeight="1">
      <c r="A3" s="173" t="s">
        <v>178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</row>
    <row r="4" spans="1:25" ht="15.75" thickBot="1"/>
    <row r="5" spans="1:25" ht="16.5" thickTop="1" thickBot="1">
      <c r="A5" s="174" t="s">
        <v>1</v>
      </c>
      <c r="B5" s="177" t="s">
        <v>2</v>
      </c>
      <c r="C5" s="169" t="s">
        <v>53</v>
      </c>
      <c r="D5" s="180"/>
      <c r="E5" s="170"/>
      <c r="F5" s="169" t="s">
        <v>6</v>
      </c>
      <c r="G5" s="180"/>
      <c r="H5" s="170"/>
      <c r="I5" s="169" t="s">
        <v>29</v>
      </c>
      <c r="J5" s="180"/>
      <c r="K5" s="170"/>
      <c r="L5" s="169" t="s">
        <v>7</v>
      </c>
      <c r="M5" s="180"/>
      <c r="N5" s="170"/>
      <c r="O5" s="169" t="s">
        <v>8</v>
      </c>
      <c r="P5" s="180"/>
      <c r="Q5" s="170"/>
      <c r="R5" s="169" t="s">
        <v>9</v>
      </c>
      <c r="S5" s="180"/>
      <c r="T5" s="170"/>
      <c r="U5" s="169" t="s">
        <v>10</v>
      </c>
      <c r="V5" s="170"/>
      <c r="W5" s="151" t="s">
        <v>14</v>
      </c>
    </row>
    <row r="6" spans="1:25">
      <c r="A6" s="175"/>
      <c r="B6" s="178"/>
      <c r="C6" s="152" t="s">
        <v>3</v>
      </c>
      <c r="D6" s="153" t="s">
        <v>4</v>
      </c>
      <c r="E6" s="154" t="s">
        <v>5</v>
      </c>
      <c r="F6" s="155" t="s">
        <v>3</v>
      </c>
      <c r="G6" s="153" t="s">
        <v>4</v>
      </c>
      <c r="H6" s="155" t="s">
        <v>5</v>
      </c>
      <c r="I6" s="156" t="s">
        <v>3</v>
      </c>
      <c r="J6" s="153" t="s">
        <v>4</v>
      </c>
      <c r="K6" s="157" t="s">
        <v>5</v>
      </c>
      <c r="L6" s="155" t="s">
        <v>3</v>
      </c>
      <c r="M6" s="153" t="s">
        <v>4</v>
      </c>
      <c r="N6" s="155" t="s">
        <v>5</v>
      </c>
      <c r="O6" s="156" t="s">
        <v>3</v>
      </c>
      <c r="P6" s="153" t="s">
        <v>4</v>
      </c>
      <c r="Q6" s="157" t="s">
        <v>5</v>
      </c>
      <c r="R6" s="156" t="s">
        <v>3</v>
      </c>
      <c r="S6" s="153" t="s">
        <v>4</v>
      </c>
      <c r="T6" s="157" t="s">
        <v>5</v>
      </c>
      <c r="U6" s="156" t="s">
        <v>11</v>
      </c>
      <c r="V6" s="158" t="s">
        <v>12</v>
      </c>
      <c r="W6" s="159" t="s">
        <v>15</v>
      </c>
    </row>
    <row r="7" spans="1:25" ht="15" customHeight="1" thickBot="1">
      <c r="A7" s="176"/>
      <c r="B7" s="179"/>
      <c r="C7" s="160"/>
      <c r="D7" s="161"/>
      <c r="E7" s="162"/>
      <c r="F7" s="163"/>
      <c r="G7" s="161"/>
      <c r="H7" s="163"/>
      <c r="I7" s="160"/>
      <c r="J7" s="161"/>
      <c r="K7" s="162"/>
      <c r="L7" s="163"/>
      <c r="M7" s="161"/>
      <c r="N7" s="163"/>
      <c r="O7" s="160"/>
      <c r="P7" s="161"/>
      <c r="Q7" s="162"/>
      <c r="R7" s="160"/>
      <c r="S7" s="161"/>
      <c r="T7" s="162"/>
      <c r="U7" s="160"/>
      <c r="V7" s="164" t="s">
        <v>161</v>
      </c>
      <c r="W7" s="165"/>
    </row>
    <row r="8" spans="1:25" ht="15.75" thickTop="1">
      <c r="A8" s="76">
        <v>1</v>
      </c>
      <c r="B8" s="77" t="s">
        <v>16</v>
      </c>
      <c r="C8" s="78">
        <v>1631</v>
      </c>
      <c r="D8" s="79">
        <v>1696</v>
      </c>
      <c r="E8" s="80">
        <f t="shared" ref="E8:E20" si="0">C8+D8</f>
        <v>3327</v>
      </c>
      <c r="F8" s="81">
        <v>4</v>
      </c>
      <c r="G8" s="82">
        <v>5</v>
      </c>
      <c r="H8" s="83">
        <f t="shared" ref="H8:H20" si="1">F8+G8</f>
        <v>9</v>
      </c>
      <c r="I8" s="84">
        <v>2</v>
      </c>
      <c r="J8" s="82">
        <v>0</v>
      </c>
      <c r="K8" s="85">
        <f t="shared" ref="K8:K20" si="2">I8+J8</f>
        <v>2</v>
      </c>
      <c r="L8" s="81">
        <v>7</v>
      </c>
      <c r="M8" s="82">
        <v>8</v>
      </c>
      <c r="N8" s="81">
        <f t="shared" ref="N8:N20" si="3">L8+M8</f>
        <v>15</v>
      </c>
      <c r="O8" s="84">
        <v>8</v>
      </c>
      <c r="P8" s="82">
        <v>8</v>
      </c>
      <c r="Q8" s="85">
        <f t="shared" ref="Q8:Q20" si="4">O8+P8</f>
        <v>16</v>
      </c>
      <c r="R8" s="78">
        <v>1632</v>
      </c>
      <c r="S8" s="79">
        <f>D8+G8-J8+M8-P8</f>
        <v>1701</v>
      </c>
      <c r="T8" s="80">
        <f t="shared" ref="T8:T20" si="5">R8+S8</f>
        <v>3333</v>
      </c>
      <c r="U8" s="78">
        <v>4</v>
      </c>
      <c r="V8" s="98" t="s">
        <v>162</v>
      </c>
      <c r="W8" s="87">
        <v>844</v>
      </c>
    </row>
    <row r="9" spans="1:25">
      <c r="A9" s="88">
        <v>2</v>
      </c>
      <c r="B9" s="89" t="s">
        <v>17</v>
      </c>
      <c r="C9" s="90">
        <v>1560</v>
      </c>
      <c r="D9" s="91">
        <v>1576</v>
      </c>
      <c r="E9" s="92">
        <f t="shared" si="0"/>
        <v>3136</v>
      </c>
      <c r="F9" s="96">
        <v>4</v>
      </c>
      <c r="G9" s="97">
        <v>2</v>
      </c>
      <c r="H9" s="93">
        <f t="shared" si="1"/>
        <v>6</v>
      </c>
      <c r="I9" s="94">
        <v>0</v>
      </c>
      <c r="J9" s="97">
        <v>3</v>
      </c>
      <c r="K9" s="95">
        <f t="shared" si="2"/>
        <v>3</v>
      </c>
      <c r="L9" s="96">
        <v>8</v>
      </c>
      <c r="M9" s="97">
        <v>6</v>
      </c>
      <c r="N9" s="96">
        <f t="shared" si="3"/>
        <v>14</v>
      </c>
      <c r="O9" s="94">
        <v>1</v>
      </c>
      <c r="P9" s="97">
        <v>1</v>
      </c>
      <c r="Q9" s="95">
        <f t="shared" si="4"/>
        <v>2</v>
      </c>
      <c r="R9" s="90">
        <v>1571</v>
      </c>
      <c r="S9" s="91">
        <v>1580</v>
      </c>
      <c r="T9" s="92">
        <f t="shared" si="5"/>
        <v>3151</v>
      </c>
      <c r="U9" s="90">
        <v>5</v>
      </c>
      <c r="V9" s="98" t="s">
        <v>166</v>
      </c>
      <c r="W9" s="99">
        <v>1025</v>
      </c>
      <c r="Y9" s="150"/>
    </row>
    <row r="10" spans="1:25">
      <c r="A10" s="88">
        <v>3</v>
      </c>
      <c r="B10" s="89" t="s">
        <v>18</v>
      </c>
      <c r="C10" s="90">
        <v>1434</v>
      </c>
      <c r="D10" s="91">
        <v>1383</v>
      </c>
      <c r="E10" s="92">
        <f t="shared" si="0"/>
        <v>2817</v>
      </c>
      <c r="F10" s="96">
        <v>1</v>
      </c>
      <c r="G10" s="97">
        <v>5</v>
      </c>
      <c r="H10" s="96">
        <f t="shared" si="1"/>
        <v>6</v>
      </c>
      <c r="I10" s="94">
        <v>5</v>
      </c>
      <c r="J10" s="97">
        <v>1</v>
      </c>
      <c r="K10" s="95">
        <f t="shared" si="2"/>
        <v>6</v>
      </c>
      <c r="L10" s="96">
        <v>0</v>
      </c>
      <c r="M10" s="97">
        <v>1</v>
      </c>
      <c r="N10" s="96">
        <f t="shared" si="3"/>
        <v>1</v>
      </c>
      <c r="O10" s="94">
        <v>3</v>
      </c>
      <c r="P10" s="97">
        <v>1</v>
      </c>
      <c r="Q10" s="95">
        <f t="shared" si="4"/>
        <v>4</v>
      </c>
      <c r="R10" s="90">
        <v>1427</v>
      </c>
      <c r="S10" s="91">
        <v>1387</v>
      </c>
      <c r="T10" s="92">
        <f>R10+S10</f>
        <v>2814</v>
      </c>
      <c r="U10" s="90">
        <v>4</v>
      </c>
      <c r="V10" s="98" t="s">
        <v>167</v>
      </c>
      <c r="W10" s="99">
        <v>899</v>
      </c>
    </row>
    <row r="11" spans="1:25">
      <c r="A11" s="88">
        <v>4</v>
      </c>
      <c r="B11" s="89" t="s">
        <v>19</v>
      </c>
      <c r="C11" s="90">
        <v>730</v>
      </c>
      <c r="D11" s="91">
        <v>793</v>
      </c>
      <c r="E11" s="92">
        <f t="shared" si="0"/>
        <v>1523</v>
      </c>
      <c r="F11" s="96">
        <v>0</v>
      </c>
      <c r="G11" s="97">
        <v>0</v>
      </c>
      <c r="H11" s="96">
        <f t="shared" si="1"/>
        <v>0</v>
      </c>
      <c r="I11" s="94">
        <v>0</v>
      </c>
      <c r="J11" s="97">
        <v>0</v>
      </c>
      <c r="K11" s="95">
        <f t="shared" si="2"/>
        <v>0</v>
      </c>
      <c r="L11" s="96">
        <v>0</v>
      </c>
      <c r="M11" s="97">
        <v>1</v>
      </c>
      <c r="N11" s="96">
        <f t="shared" si="3"/>
        <v>1</v>
      </c>
      <c r="O11" s="94">
        <v>4</v>
      </c>
      <c r="P11" s="97">
        <v>4</v>
      </c>
      <c r="Q11" s="95">
        <f t="shared" si="4"/>
        <v>8</v>
      </c>
      <c r="R11" s="90">
        <v>726</v>
      </c>
      <c r="S11" s="91">
        <v>790</v>
      </c>
      <c r="T11" s="92">
        <f t="shared" si="5"/>
        <v>1516</v>
      </c>
      <c r="U11" s="90">
        <v>3</v>
      </c>
      <c r="V11" s="98" t="s">
        <v>163</v>
      </c>
      <c r="W11" s="99">
        <v>556</v>
      </c>
    </row>
    <row r="12" spans="1:25">
      <c r="A12" s="126">
        <v>5</v>
      </c>
      <c r="B12" s="127" t="s">
        <v>20</v>
      </c>
      <c r="C12" s="128">
        <v>1088</v>
      </c>
      <c r="D12" s="129">
        <v>1071</v>
      </c>
      <c r="E12" s="130">
        <f t="shared" si="0"/>
        <v>2159</v>
      </c>
      <c r="F12" s="96">
        <v>0</v>
      </c>
      <c r="G12" s="97">
        <v>1</v>
      </c>
      <c r="H12" s="96">
        <f t="shared" si="1"/>
        <v>1</v>
      </c>
      <c r="I12" s="108">
        <v>0</v>
      </c>
      <c r="J12" s="96">
        <v>0</v>
      </c>
      <c r="K12" s="109">
        <f t="shared" si="2"/>
        <v>0</v>
      </c>
      <c r="L12" s="94">
        <v>6</v>
      </c>
      <c r="M12" s="97">
        <v>3</v>
      </c>
      <c r="N12" s="109">
        <f t="shared" si="3"/>
        <v>9</v>
      </c>
      <c r="O12" s="108">
        <v>0</v>
      </c>
      <c r="P12" s="97">
        <v>0</v>
      </c>
      <c r="Q12" s="96">
        <f t="shared" si="4"/>
        <v>0</v>
      </c>
      <c r="R12" s="128">
        <v>1094</v>
      </c>
      <c r="S12" s="129">
        <v>1075</v>
      </c>
      <c r="T12" s="92">
        <f t="shared" si="5"/>
        <v>2169</v>
      </c>
      <c r="U12" s="128">
        <v>4</v>
      </c>
      <c r="V12" s="98" t="s">
        <v>164</v>
      </c>
      <c r="W12" s="136">
        <v>608</v>
      </c>
    </row>
    <row r="13" spans="1:25">
      <c r="A13" s="88">
        <v>6</v>
      </c>
      <c r="B13" s="89" t="s">
        <v>21</v>
      </c>
      <c r="C13" s="90">
        <v>840</v>
      </c>
      <c r="D13" s="91">
        <v>764</v>
      </c>
      <c r="E13" s="92">
        <f t="shared" si="0"/>
        <v>1604</v>
      </c>
      <c r="F13" s="96">
        <v>0</v>
      </c>
      <c r="G13" s="97">
        <v>2</v>
      </c>
      <c r="H13" s="96">
        <f t="shared" si="1"/>
        <v>2</v>
      </c>
      <c r="I13" s="94">
        <v>0</v>
      </c>
      <c r="J13" s="97">
        <v>0</v>
      </c>
      <c r="K13" s="95">
        <f t="shared" si="2"/>
        <v>0</v>
      </c>
      <c r="L13" s="96">
        <v>3</v>
      </c>
      <c r="M13" s="97">
        <v>1</v>
      </c>
      <c r="N13" s="96">
        <f t="shared" si="3"/>
        <v>4</v>
      </c>
      <c r="O13" s="94">
        <v>3</v>
      </c>
      <c r="P13" s="97">
        <v>5</v>
      </c>
      <c r="Q13" s="95">
        <f t="shared" si="4"/>
        <v>8</v>
      </c>
      <c r="R13" s="90">
        <v>840</v>
      </c>
      <c r="S13" s="91">
        <v>762</v>
      </c>
      <c r="T13" s="92">
        <f t="shared" si="5"/>
        <v>1602</v>
      </c>
      <c r="U13" s="90">
        <v>4</v>
      </c>
      <c r="V13" s="98" t="s">
        <v>168</v>
      </c>
      <c r="W13" s="99">
        <v>439</v>
      </c>
    </row>
    <row r="14" spans="1:25">
      <c r="A14" s="88">
        <v>7</v>
      </c>
      <c r="B14" s="89" t="s">
        <v>22</v>
      </c>
      <c r="C14" s="107">
        <v>584</v>
      </c>
      <c r="D14" s="97">
        <v>540</v>
      </c>
      <c r="E14" s="96">
        <f t="shared" si="0"/>
        <v>1124</v>
      </c>
      <c r="F14" s="108">
        <v>0</v>
      </c>
      <c r="G14" s="97">
        <v>0</v>
      </c>
      <c r="H14" s="109">
        <f t="shared" si="1"/>
        <v>0</v>
      </c>
      <c r="I14" s="108">
        <v>0</v>
      </c>
      <c r="J14" s="97">
        <v>0</v>
      </c>
      <c r="K14" s="110">
        <f t="shared" si="2"/>
        <v>0</v>
      </c>
      <c r="L14" s="107">
        <v>4</v>
      </c>
      <c r="M14" s="97">
        <v>2</v>
      </c>
      <c r="N14" s="109">
        <f t="shared" si="3"/>
        <v>6</v>
      </c>
      <c r="O14" s="108">
        <v>0</v>
      </c>
      <c r="P14" s="97">
        <v>1</v>
      </c>
      <c r="Q14" s="110">
        <f t="shared" si="4"/>
        <v>1</v>
      </c>
      <c r="R14" s="107">
        <v>588</v>
      </c>
      <c r="S14" s="97">
        <v>541</v>
      </c>
      <c r="T14" s="96">
        <f t="shared" si="5"/>
        <v>1129</v>
      </c>
      <c r="U14" s="90">
        <v>4</v>
      </c>
      <c r="V14" s="98" t="s">
        <v>165</v>
      </c>
      <c r="W14" s="99">
        <v>325</v>
      </c>
    </row>
    <row r="15" spans="1:25">
      <c r="A15" s="88">
        <v>8</v>
      </c>
      <c r="B15" s="89" t="s">
        <v>23</v>
      </c>
      <c r="C15" s="94">
        <v>413</v>
      </c>
      <c r="D15" s="97">
        <v>403</v>
      </c>
      <c r="E15" s="95">
        <f t="shared" si="0"/>
        <v>816</v>
      </c>
      <c r="F15" s="96">
        <v>1</v>
      </c>
      <c r="G15" s="97">
        <v>0</v>
      </c>
      <c r="H15" s="96">
        <f t="shared" si="1"/>
        <v>1</v>
      </c>
      <c r="I15" s="94">
        <v>1</v>
      </c>
      <c r="J15" s="97">
        <v>0</v>
      </c>
      <c r="K15" s="95">
        <f t="shared" si="2"/>
        <v>1</v>
      </c>
      <c r="L15" s="96">
        <v>4</v>
      </c>
      <c r="M15" s="97">
        <v>1</v>
      </c>
      <c r="N15" s="96">
        <f t="shared" si="3"/>
        <v>5</v>
      </c>
      <c r="O15" s="94">
        <v>0</v>
      </c>
      <c r="P15" s="97">
        <v>0</v>
      </c>
      <c r="Q15" s="95">
        <f t="shared" si="4"/>
        <v>0</v>
      </c>
      <c r="R15" s="94">
        <v>417</v>
      </c>
      <c r="S15" s="97">
        <v>404</v>
      </c>
      <c r="T15" s="95">
        <f t="shared" si="5"/>
        <v>821</v>
      </c>
      <c r="U15" s="90">
        <v>3</v>
      </c>
      <c r="V15" s="98" t="s">
        <v>169</v>
      </c>
      <c r="W15" s="99">
        <v>253</v>
      </c>
    </row>
    <row r="16" spans="1:25">
      <c r="A16" s="88">
        <v>9</v>
      </c>
      <c r="B16" s="89" t="s">
        <v>24</v>
      </c>
      <c r="C16" s="90">
        <v>484</v>
      </c>
      <c r="D16" s="91">
        <v>419</v>
      </c>
      <c r="E16" s="92">
        <f t="shared" si="0"/>
        <v>903</v>
      </c>
      <c r="F16" s="96">
        <v>0</v>
      </c>
      <c r="G16" s="97">
        <v>0</v>
      </c>
      <c r="H16" s="110">
        <f t="shared" si="1"/>
        <v>0</v>
      </c>
      <c r="I16" s="96">
        <v>0</v>
      </c>
      <c r="J16" s="97">
        <v>0</v>
      </c>
      <c r="K16" s="110">
        <f t="shared" si="2"/>
        <v>0</v>
      </c>
      <c r="L16" s="96">
        <v>1</v>
      </c>
      <c r="M16" s="97">
        <v>1</v>
      </c>
      <c r="N16" s="110">
        <f t="shared" si="3"/>
        <v>2</v>
      </c>
      <c r="O16" s="96">
        <v>2</v>
      </c>
      <c r="P16" s="97">
        <v>5</v>
      </c>
      <c r="Q16" s="110">
        <f t="shared" si="4"/>
        <v>7</v>
      </c>
      <c r="R16" s="90">
        <v>483</v>
      </c>
      <c r="S16" s="91">
        <v>415</v>
      </c>
      <c r="T16" s="92">
        <f t="shared" si="5"/>
        <v>898</v>
      </c>
      <c r="U16" s="90">
        <v>6</v>
      </c>
      <c r="V16" s="98" t="s">
        <v>170</v>
      </c>
      <c r="W16" s="99">
        <v>896</v>
      </c>
    </row>
    <row r="17" spans="1:24">
      <c r="A17" s="88">
        <v>10</v>
      </c>
      <c r="B17" s="89" t="s">
        <v>25</v>
      </c>
      <c r="C17" s="90">
        <v>1499</v>
      </c>
      <c r="D17" s="91">
        <v>1527</v>
      </c>
      <c r="E17" s="92">
        <f t="shared" si="0"/>
        <v>3026</v>
      </c>
      <c r="F17" s="96">
        <v>8</v>
      </c>
      <c r="G17" s="97">
        <v>5</v>
      </c>
      <c r="H17" s="96">
        <f t="shared" si="1"/>
        <v>13</v>
      </c>
      <c r="I17" s="94">
        <v>0</v>
      </c>
      <c r="J17" s="97">
        <v>3</v>
      </c>
      <c r="K17" s="95">
        <f t="shared" si="2"/>
        <v>3</v>
      </c>
      <c r="L17" s="96">
        <v>11</v>
      </c>
      <c r="M17" s="97">
        <v>1</v>
      </c>
      <c r="N17" s="96">
        <f t="shared" si="3"/>
        <v>12</v>
      </c>
      <c r="O17" s="94">
        <v>9</v>
      </c>
      <c r="P17" s="97">
        <v>5</v>
      </c>
      <c r="Q17" s="95">
        <f t="shared" si="4"/>
        <v>14</v>
      </c>
      <c r="R17" s="90">
        <v>1509</v>
      </c>
      <c r="S17" s="91">
        <v>1525</v>
      </c>
      <c r="T17" s="92">
        <f t="shared" si="5"/>
        <v>3034</v>
      </c>
      <c r="U17" s="90">
        <v>3</v>
      </c>
      <c r="V17" s="98" t="s">
        <v>171</v>
      </c>
      <c r="W17" s="99">
        <v>773</v>
      </c>
    </row>
    <row r="18" spans="1:24">
      <c r="A18" s="88">
        <v>11</v>
      </c>
      <c r="B18" s="89" t="s">
        <v>26</v>
      </c>
      <c r="C18" s="90">
        <v>1387</v>
      </c>
      <c r="D18" s="91">
        <v>1365</v>
      </c>
      <c r="E18" s="92">
        <f t="shared" si="0"/>
        <v>2752</v>
      </c>
      <c r="F18" s="96">
        <v>6</v>
      </c>
      <c r="G18" s="97">
        <v>0</v>
      </c>
      <c r="H18" s="96">
        <f t="shared" si="1"/>
        <v>6</v>
      </c>
      <c r="I18" s="94">
        <v>0</v>
      </c>
      <c r="J18" s="97">
        <v>0</v>
      </c>
      <c r="K18" s="95">
        <f t="shared" si="2"/>
        <v>0</v>
      </c>
      <c r="L18" s="96">
        <v>1</v>
      </c>
      <c r="M18" s="97">
        <v>0</v>
      </c>
      <c r="N18" s="96">
        <f t="shared" si="3"/>
        <v>1</v>
      </c>
      <c r="O18" s="94">
        <v>3</v>
      </c>
      <c r="P18" s="97">
        <v>0</v>
      </c>
      <c r="Q18" s="95">
        <f t="shared" si="4"/>
        <v>3</v>
      </c>
      <c r="R18" s="90">
        <v>1391</v>
      </c>
      <c r="S18" s="91">
        <v>1365</v>
      </c>
      <c r="T18" s="92">
        <f t="shared" si="5"/>
        <v>2756</v>
      </c>
      <c r="U18" s="90">
        <v>4</v>
      </c>
      <c r="V18" s="98" t="s">
        <v>172</v>
      </c>
      <c r="W18" s="99">
        <v>830</v>
      </c>
    </row>
    <row r="19" spans="1:24">
      <c r="A19" s="88">
        <v>12</v>
      </c>
      <c r="B19" s="89" t="s">
        <v>27</v>
      </c>
      <c r="C19" s="90">
        <v>884</v>
      </c>
      <c r="D19" s="91">
        <v>751</v>
      </c>
      <c r="E19" s="92">
        <f t="shared" si="0"/>
        <v>1635</v>
      </c>
      <c r="F19" s="94">
        <v>0</v>
      </c>
      <c r="G19" s="97">
        <v>1</v>
      </c>
      <c r="H19" s="96">
        <f t="shared" si="1"/>
        <v>1</v>
      </c>
      <c r="I19" s="94">
        <v>0</v>
      </c>
      <c r="J19" s="97">
        <v>0</v>
      </c>
      <c r="K19" s="95">
        <f t="shared" si="2"/>
        <v>0</v>
      </c>
      <c r="L19" s="96">
        <v>0</v>
      </c>
      <c r="M19" s="97">
        <v>1</v>
      </c>
      <c r="N19" s="96">
        <f t="shared" si="3"/>
        <v>1</v>
      </c>
      <c r="O19" s="94">
        <v>3</v>
      </c>
      <c r="P19" s="97">
        <v>6</v>
      </c>
      <c r="Q19" s="95">
        <f t="shared" si="4"/>
        <v>9</v>
      </c>
      <c r="R19" s="90">
        <v>881</v>
      </c>
      <c r="S19" s="91">
        <v>747</v>
      </c>
      <c r="T19" s="92">
        <f t="shared" si="5"/>
        <v>1628</v>
      </c>
      <c r="U19" s="90">
        <v>3</v>
      </c>
      <c r="V19" s="98" t="s">
        <v>173</v>
      </c>
      <c r="W19" s="99">
        <v>435</v>
      </c>
    </row>
    <row r="20" spans="1:24" ht="15.75" thickBot="1">
      <c r="A20" s="111">
        <v>13</v>
      </c>
      <c r="B20" s="112" t="s">
        <v>28</v>
      </c>
      <c r="C20" s="142">
        <v>760</v>
      </c>
      <c r="D20" s="143">
        <v>717</v>
      </c>
      <c r="E20" s="144">
        <f t="shared" si="0"/>
        <v>1477</v>
      </c>
      <c r="F20" s="138">
        <v>1</v>
      </c>
      <c r="G20" s="139">
        <v>2</v>
      </c>
      <c r="H20" s="138">
        <f t="shared" si="1"/>
        <v>3</v>
      </c>
      <c r="I20" s="140">
        <v>0</v>
      </c>
      <c r="J20" s="139">
        <v>1</v>
      </c>
      <c r="K20" s="141">
        <f t="shared" si="2"/>
        <v>1</v>
      </c>
      <c r="L20" s="138">
        <v>0</v>
      </c>
      <c r="M20" s="139">
        <v>0</v>
      </c>
      <c r="N20" s="138">
        <f t="shared" si="3"/>
        <v>0</v>
      </c>
      <c r="O20" s="140">
        <v>1</v>
      </c>
      <c r="P20" s="139">
        <v>1</v>
      </c>
      <c r="Q20" s="141">
        <f t="shared" si="4"/>
        <v>2</v>
      </c>
      <c r="R20" s="142">
        <v>760</v>
      </c>
      <c r="S20" s="143">
        <v>717</v>
      </c>
      <c r="T20" s="144">
        <f t="shared" si="5"/>
        <v>1477</v>
      </c>
      <c r="U20" s="113">
        <v>4</v>
      </c>
      <c r="V20" s="120" t="s">
        <v>174</v>
      </c>
      <c r="W20" s="121">
        <v>445</v>
      </c>
    </row>
    <row r="21" spans="1:24" ht="15.75" thickBot="1">
      <c r="A21" s="171" t="s">
        <v>47</v>
      </c>
      <c r="B21" s="172"/>
      <c r="C21" s="42">
        <f t="shared" ref="C21:U21" si="6">SUM(C8:C20)</f>
        <v>13294</v>
      </c>
      <c r="D21" s="43">
        <f t="shared" si="6"/>
        <v>13005</v>
      </c>
      <c r="E21" s="44">
        <f t="shared" si="6"/>
        <v>26299</v>
      </c>
      <c r="F21" s="45">
        <f t="shared" si="6"/>
        <v>25</v>
      </c>
      <c r="G21" s="43">
        <f t="shared" si="6"/>
        <v>23</v>
      </c>
      <c r="H21" s="46">
        <f t="shared" si="6"/>
        <v>48</v>
      </c>
      <c r="I21" s="42">
        <f t="shared" si="6"/>
        <v>8</v>
      </c>
      <c r="J21" s="43">
        <f t="shared" si="6"/>
        <v>8</v>
      </c>
      <c r="K21" s="44">
        <f t="shared" si="6"/>
        <v>16</v>
      </c>
      <c r="L21" s="45">
        <f t="shared" si="6"/>
        <v>45</v>
      </c>
      <c r="M21" s="43">
        <f t="shared" si="6"/>
        <v>26</v>
      </c>
      <c r="N21" s="46">
        <f t="shared" si="6"/>
        <v>71</v>
      </c>
      <c r="O21" s="42">
        <f t="shared" si="6"/>
        <v>37</v>
      </c>
      <c r="P21" s="43">
        <f t="shared" si="6"/>
        <v>37</v>
      </c>
      <c r="Q21" s="44">
        <f t="shared" si="6"/>
        <v>74</v>
      </c>
      <c r="R21" s="42">
        <f>SUM(R8:R20)</f>
        <v>13319</v>
      </c>
      <c r="S21" s="43">
        <f>SUM(S8:S20)</f>
        <v>13009</v>
      </c>
      <c r="T21" s="44">
        <f>SUM(T8:T20)</f>
        <v>26328</v>
      </c>
      <c r="U21" s="42">
        <f t="shared" si="6"/>
        <v>51</v>
      </c>
      <c r="V21" s="48" t="s">
        <v>175</v>
      </c>
      <c r="W21" s="47">
        <f>SUM(W8:W20)</f>
        <v>8328</v>
      </c>
    </row>
    <row r="22" spans="1:24" ht="15.75" thickTop="1">
      <c r="C22" s="63"/>
      <c r="D22" s="63"/>
      <c r="E22" s="63"/>
      <c r="T22" t="s">
        <v>179</v>
      </c>
    </row>
    <row r="25" spans="1:24" ht="15.75">
      <c r="P25" s="149"/>
      <c r="Q25" s="149"/>
      <c r="R25" s="149"/>
      <c r="S25" s="149"/>
      <c r="T25" s="149"/>
      <c r="U25" s="149"/>
      <c r="V25" s="149"/>
      <c r="W25" s="146"/>
      <c r="X25" s="146"/>
    </row>
    <row r="26" spans="1:24" ht="15.75">
      <c r="Q26" s="4"/>
      <c r="S26" s="145"/>
      <c r="T26" s="145"/>
      <c r="U26" s="145"/>
      <c r="V26" s="145"/>
    </row>
    <row r="30" spans="1:24" ht="15.75">
      <c r="P30" s="5"/>
      <c r="Q30" s="5"/>
      <c r="R30" s="5"/>
      <c r="S30" s="147"/>
      <c r="T30" s="147"/>
      <c r="U30" s="147"/>
      <c r="V30" s="147"/>
      <c r="W30" s="148"/>
      <c r="X30" s="4"/>
    </row>
    <row r="31" spans="1:24" ht="15.75">
      <c r="P31" s="4"/>
      <c r="Q31" s="4"/>
      <c r="R31" s="4"/>
      <c r="S31" s="4"/>
      <c r="T31" s="4"/>
      <c r="U31" s="4"/>
      <c r="V31" s="4"/>
      <c r="W31" s="4"/>
      <c r="X31" s="4"/>
    </row>
    <row r="32" spans="1:24" ht="15.75">
      <c r="P32" s="4"/>
      <c r="Q32" s="4"/>
      <c r="R32" s="4"/>
      <c r="S32" s="4"/>
      <c r="T32" s="4"/>
      <c r="U32" s="4"/>
      <c r="V32" s="4"/>
      <c r="W32" s="4"/>
      <c r="X32" s="4"/>
    </row>
  </sheetData>
  <mergeCells count="12">
    <mergeCell ref="U5:V5"/>
    <mergeCell ref="A21:B21"/>
    <mergeCell ref="A2:W2"/>
    <mergeCell ref="A3:W3"/>
    <mergeCell ref="C5:E5"/>
    <mergeCell ref="F5:H5"/>
    <mergeCell ref="I5:K5"/>
    <mergeCell ref="L5:N5"/>
    <mergeCell ref="O5:Q5"/>
    <mergeCell ref="R5:T5"/>
    <mergeCell ref="A5:A7"/>
    <mergeCell ref="B5:B7"/>
  </mergeCells>
  <pageMargins left="0.54" right="0.7" top="0.75" bottom="0.75" header="0.3" footer="0.3"/>
  <pageSetup paperSize="5" orientation="landscape" horizontalDpi="0" verticalDpi="0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>
  <dimension ref="A1:W31"/>
  <sheetViews>
    <sheetView workbookViewId="0">
      <selection activeCell="G12" sqref="G12"/>
    </sheetView>
  </sheetViews>
  <sheetFormatPr defaultRowHeight="15"/>
  <cols>
    <col min="1" max="1" width="6" customWidth="1"/>
    <col min="2" max="2" width="14.85546875" customWidth="1"/>
    <col min="3" max="3" width="6.5703125" customWidth="1"/>
    <col min="4" max="4" width="7" customWidth="1"/>
    <col min="5" max="5" width="6.7109375" customWidth="1"/>
    <col min="6" max="6" width="6" customWidth="1"/>
    <col min="7" max="7" width="5.85546875" customWidth="1"/>
    <col min="8" max="8" width="6.5703125" customWidth="1"/>
    <col min="9" max="9" width="6.140625" customWidth="1"/>
    <col min="10" max="10" width="5.7109375" customWidth="1"/>
    <col min="11" max="11" width="6.5703125" customWidth="1"/>
    <col min="12" max="12" width="5.5703125" customWidth="1"/>
    <col min="13" max="13" width="6.28515625" customWidth="1"/>
    <col min="14" max="14" width="6.85546875" customWidth="1"/>
    <col min="15" max="15" width="5.85546875" customWidth="1"/>
    <col min="16" max="16" width="5.5703125" customWidth="1"/>
    <col min="17" max="17" width="6.5703125" customWidth="1"/>
    <col min="18" max="18" width="7.140625" customWidth="1"/>
    <col min="19" max="20" width="7" customWidth="1"/>
    <col min="21" max="21" width="6.140625" customWidth="1"/>
    <col min="22" max="22" width="8.42578125" customWidth="1"/>
    <col min="23" max="23" width="7.85546875" customWidth="1"/>
  </cols>
  <sheetData>
    <row r="1" spans="1:23" ht="21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21">
      <c r="A2" s="173" t="s">
        <v>180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15.75" thickBot="1"/>
    <row r="4" spans="1:23" ht="16.5" thickTop="1" thickBot="1">
      <c r="A4" s="174" t="s">
        <v>1</v>
      </c>
      <c r="B4" s="177" t="s">
        <v>2</v>
      </c>
      <c r="C4" s="169" t="s">
        <v>53</v>
      </c>
      <c r="D4" s="180"/>
      <c r="E4" s="170"/>
      <c r="F4" s="169" t="s">
        <v>6</v>
      </c>
      <c r="G4" s="180"/>
      <c r="H4" s="170"/>
      <c r="I4" s="169" t="s">
        <v>29</v>
      </c>
      <c r="J4" s="180"/>
      <c r="K4" s="170"/>
      <c r="L4" s="169" t="s">
        <v>7</v>
      </c>
      <c r="M4" s="180"/>
      <c r="N4" s="170"/>
      <c r="O4" s="169" t="s">
        <v>8</v>
      </c>
      <c r="P4" s="180"/>
      <c r="Q4" s="170"/>
      <c r="R4" s="169" t="s">
        <v>9</v>
      </c>
      <c r="S4" s="180"/>
      <c r="T4" s="170"/>
      <c r="U4" s="169" t="s">
        <v>10</v>
      </c>
      <c r="V4" s="170"/>
      <c r="W4" s="151" t="s">
        <v>14</v>
      </c>
    </row>
    <row r="5" spans="1:23">
      <c r="A5" s="175"/>
      <c r="B5" s="178"/>
      <c r="C5" s="152" t="s">
        <v>3</v>
      </c>
      <c r="D5" s="153" t="s">
        <v>4</v>
      </c>
      <c r="E5" s="154" t="s">
        <v>5</v>
      </c>
      <c r="F5" s="155" t="s">
        <v>3</v>
      </c>
      <c r="G5" s="153" t="s">
        <v>4</v>
      </c>
      <c r="H5" s="155" t="s">
        <v>5</v>
      </c>
      <c r="I5" s="156" t="s">
        <v>3</v>
      </c>
      <c r="J5" s="153" t="s">
        <v>4</v>
      </c>
      <c r="K5" s="157" t="s">
        <v>5</v>
      </c>
      <c r="L5" s="155" t="s">
        <v>3</v>
      </c>
      <c r="M5" s="153" t="s">
        <v>4</v>
      </c>
      <c r="N5" s="155" t="s">
        <v>5</v>
      </c>
      <c r="O5" s="156" t="s">
        <v>3</v>
      </c>
      <c r="P5" s="153" t="s">
        <v>4</v>
      </c>
      <c r="Q5" s="157" t="s">
        <v>5</v>
      </c>
      <c r="R5" s="156" t="s">
        <v>3</v>
      </c>
      <c r="S5" s="153" t="s">
        <v>4</v>
      </c>
      <c r="T5" s="157" t="s">
        <v>5</v>
      </c>
      <c r="U5" s="156" t="s">
        <v>11</v>
      </c>
      <c r="V5" s="158" t="s">
        <v>12</v>
      </c>
      <c r="W5" s="159" t="s">
        <v>15</v>
      </c>
    </row>
    <row r="6" spans="1:23" ht="15.75" thickBot="1">
      <c r="A6" s="176"/>
      <c r="B6" s="179"/>
      <c r="C6" s="160"/>
      <c r="D6" s="161"/>
      <c r="E6" s="162"/>
      <c r="F6" s="163"/>
      <c r="G6" s="161"/>
      <c r="H6" s="163"/>
      <c r="I6" s="160"/>
      <c r="J6" s="161"/>
      <c r="K6" s="162"/>
      <c r="L6" s="163"/>
      <c r="M6" s="161"/>
      <c r="N6" s="163"/>
      <c r="O6" s="160"/>
      <c r="P6" s="161"/>
      <c r="Q6" s="162"/>
      <c r="R6" s="160"/>
      <c r="S6" s="161"/>
      <c r="T6" s="162"/>
      <c r="U6" s="160"/>
      <c r="V6" s="164" t="s">
        <v>161</v>
      </c>
      <c r="W6" s="165"/>
    </row>
    <row r="7" spans="1:23" ht="15.75" thickTop="1">
      <c r="A7" s="76">
        <v>1</v>
      </c>
      <c r="B7" s="77" t="s">
        <v>16</v>
      </c>
      <c r="C7" s="78">
        <v>1632</v>
      </c>
      <c r="D7" s="79">
        <v>1701</v>
      </c>
      <c r="E7" s="80">
        <f t="shared" ref="E7:E19" si="0">C7+D7</f>
        <v>3333</v>
      </c>
      <c r="F7" s="81">
        <v>1</v>
      </c>
      <c r="G7" s="82">
        <v>1</v>
      </c>
      <c r="H7" s="83">
        <f t="shared" ref="H7:H19" si="1">F7+G7</f>
        <v>2</v>
      </c>
      <c r="I7" s="84">
        <v>1</v>
      </c>
      <c r="J7" s="82">
        <v>2</v>
      </c>
      <c r="K7" s="85">
        <f t="shared" ref="K7:K19" si="2">I7+J7</f>
        <v>3</v>
      </c>
      <c r="L7" s="81">
        <v>1</v>
      </c>
      <c r="M7" s="82">
        <v>4</v>
      </c>
      <c r="N7" s="81">
        <f t="shared" ref="N7:N19" si="3">L7+M7</f>
        <v>5</v>
      </c>
      <c r="O7" s="84">
        <v>1</v>
      </c>
      <c r="P7" s="82">
        <v>3</v>
      </c>
      <c r="Q7" s="85">
        <f t="shared" ref="Q7:Q19" si="4">O7+P7</f>
        <v>4</v>
      </c>
      <c r="R7" s="78">
        <v>1632</v>
      </c>
      <c r="S7" s="79">
        <f>D7+G7-J7+M7-P7</f>
        <v>1701</v>
      </c>
      <c r="T7" s="80">
        <f t="shared" ref="T7:T19" si="5">R7+S7</f>
        <v>3333</v>
      </c>
      <c r="U7" s="78">
        <v>4</v>
      </c>
      <c r="V7" s="98" t="s">
        <v>162</v>
      </c>
      <c r="W7" s="87">
        <v>845</v>
      </c>
    </row>
    <row r="8" spans="1:23">
      <c r="A8" s="88">
        <v>2</v>
      </c>
      <c r="B8" s="89" t="s">
        <v>17</v>
      </c>
      <c r="C8" s="90">
        <v>1569</v>
      </c>
      <c r="D8" s="91">
        <v>1580</v>
      </c>
      <c r="E8" s="92">
        <f t="shared" si="0"/>
        <v>3149</v>
      </c>
      <c r="F8" s="96">
        <v>2</v>
      </c>
      <c r="G8" s="97">
        <v>2</v>
      </c>
      <c r="H8" s="93">
        <f t="shared" si="1"/>
        <v>4</v>
      </c>
      <c r="I8" s="94">
        <v>4</v>
      </c>
      <c r="J8" s="97">
        <v>0</v>
      </c>
      <c r="K8" s="95">
        <f t="shared" si="2"/>
        <v>4</v>
      </c>
      <c r="L8" s="96">
        <v>4</v>
      </c>
      <c r="M8" s="97">
        <v>2</v>
      </c>
      <c r="N8" s="96">
        <f t="shared" si="3"/>
        <v>6</v>
      </c>
      <c r="O8" s="94">
        <v>5</v>
      </c>
      <c r="P8" s="97">
        <v>8</v>
      </c>
      <c r="Q8" s="95">
        <f t="shared" si="4"/>
        <v>13</v>
      </c>
      <c r="R8" s="90">
        <v>1566</v>
      </c>
      <c r="S8" s="91">
        <v>1576</v>
      </c>
      <c r="T8" s="92">
        <f t="shared" si="5"/>
        <v>3142</v>
      </c>
      <c r="U8" s="90">
        <v>5</v>
      </c>
      <c r="V8" s="98" t="s">
        <v>166</v>
      </c>
      <c r="W8" s="99">
        <v>1025</v>
      </c>
    </row>
    <row r="9" spans="1:23">
      <c r="A9" s="88">
        <v>3</v>
      </c>
      <c r="B9" s="89" t="s">
        <v>18</v>
      </c>
      <c r="C9" s="90">
        <v>1427</v>
      </c>
      <c r="D9" s="91">
        <v>1388</v>
      </c>
      <c r="E9" s="92">
        <f t="shared" si="0"/>
        <v>2815</v>
      </c>
      <c r="F9" s="96">
        <v>1</v>
      </c>
      <c r="G9" s="97">
        <v>1</v>
      </c>
      <c r="H9" s="96">
        <f t="shared" si="1"/>
        <v>2</v>
      </c>
      <c r="I9" s="94">
        <v>2</v>
      </c>
      <c r="J9" s="97">
        <v>1</v>
      </c>
      <c r="K9" s="95">
        <f t="shared" si="2"/>
        <v>3</v>
      </c>
      <c r="L9" s="96">
        <v>0</v>
      </c>
      <c r="M9" s="97">
        <v>1</v>
      </c>
      <c r="N9" s="96">
        <f t="shared" si="3"/>
        <v>1</v>
      </c>
      <c r="O9" s="94">
        <v>0</v>
      </c>
      <c r="P9" s="97">
        <v>0</v>
      </c>
      <c r="Q9" s="95">
        <v>0</v>
      </c>
      <c r="R9" s="90">
        <v>1430</v>
      </c>
      <c r="S9" s="91">
        <v>1392</v>
      </c>
      <c r="T9" s="92">
        <f>R9+S9</f>
        <v>2822</v>
      </c>
      <c r="U9" s="90">
        <v>4</v>
      </c>
      <c r="V9" s="98" t="s">
        <v>167</v>
      </c>
      <c r="W9" s="99">
        <v>899</v>
      </c>
    </row>
    <row r="10" spans="1:23">
      <c r="A10" s="88">
        <v>4</v>
      </c>
      <c r="B10" s="89" t="s">
        <v>19</v>
      </c>
      <c r="C10" s="90">
        <v>728</v>
      </c>
      <c r="D10" s="91">
        <v>792</v>
      </c>
      <c r="E10" s="92">
        <f t="shared" si="0"/>
        <v>1520</v>
      </c>
      <c r="F10" s="96">
        <v>1</v>
      </c>
      <c r="G10" s="97">
        <v>0</v>
      </c>
      <c r="H10" s="96">
        <f t="shared" si="1"/>
        <v>1</v>
      </c>
      <c r="I10" s="94">
        <v>0</v>
      </c>
      <c r="J10" s="97">
        <v>0</v>
      </c>
      <c r="K10" s="95">
        <f t="shared" si="2"/>
        <v>0</v>
      </c>
      <c r="L10" s="96">
        <v>4</v>
      </c>
      <c r="M10" s="97">
        <v>2</v>
      </c>
      <c r="N10" s="96">
        <f t="shared" si="3"/>
        <v>6</v>
      </c>
      <c r="O10" s="94">
        <v>1</v>
      </c>
      <c r="P10" s="97">
        <v>2</v>
      </c>
      <c r="Q10" s="95">
        <f t="shared" si="4"/>
        <v>3</v>
      </c>
      <c r="R10" s="90">
        <v>732</v>
      </c>
      <c r="S10" s="91">
        <v>792</v>
      </c>
      <c r="T10" s="92">
        <f t="shared" si="5"/>
        <v>1524</v>
      </c>
      <c r="U10" s="90">
        <v>3</v>
      </c>
      <c r="V10" s="98" t="s">
        <v>163</v>
      </c>
      <c r="W10" s="99">
        <v>557</v>
      </c>
    </row>
    <row r="11" spans="1:23">
      <c r="A11" s="126">
        <v>5</v>
      </c>
      <c r="B11" s="127" t="s">
        <v>20</v>
      </c>
      <c r="C11" s="128">
        <v>1094</v>
      </c>
      <c r="D11" s="129">
        <v>1077</v>
      </c>
      <c r="E11" s="130">
        <f t="shared" si="0"/>
        <v>2171</v>
      </c>
      <c r="F11" s="96">
        <v>0</v>
      </c>
      <c r="G11" s="97">
        <v>0</v>
      </c>
      <c r="H11" s="96">
        <f t="shared" si="1"/>
        <v>0</v>
      </c>
      <c r="I11" s="108">
        <v>0</v>
      </c>
      <c r="J11" s="96">
        <v>0</v>
      </c>
      <c r="K11" s="109">
        <f t="shared" si="2"/>
        <v>0</v>
      </c>
      <c r="L11" s="94">
        <v>0</v>
      </c>
      <c r="M11" s="97">
        <v>0</v>
      </c>
      <c r="N11" s="109">
        <f t="shared" si="3"/>
        <v>0</v>
      </c>
      <c r="O11" s="108">
        <v>0</v>
      </c>
      <c r="P11" s="97">
        <v>0</v>
      </c>
      <c r="Q11" s="96">
        <f t="shared" si="4"/>
        <v>0</v>
      </c>
      <c r="R11" s="128">
        <v>1094</v>
      </c>
      <c r="S11" s="129">
        <v>1077</v>
      </c>
      <c r="T11" s="92">
        <f t="shared" si="5"/>
        <v>2171</v>
      </c>
      <c r="U11" s="128">
        <v>4</v>
      </c>
      <c r="V11" s="98" t="s">
        <v>164</v>
      </c>
      <c r="W11" s="136">
        <v>608</v>
      </c>
    </row>
    <row r="12" spans="1:23">
      <c r="A12" s="88">
        <v>6</v>
      </c>
      <c r="B12" s="89" t="s">
        <v>21</v>
      </c>
      <c r="C12" s="90">
        <v>840</v>
      </c>
      <c r="D12" s="91">
        <v>761</v>
      </c>
      <c r="E12" s="92">
        <f t="shared" si="0"/>
        <v>1601</v>
      </c>
      <c r="F12" s="96">
        <v>2</v>
      </c>
      <c r="G12" s="97">
        <v>1</v>
      </c>
      <c r="H12" s="96">
        <f t="shared" si="1"/>
        <v>3</v>
      </c>
      <c r="I12" s="94">
        <v>0</v>
      </c>
      <c r="J12" s="97">
        <v>0</v>
      </c>
      <c r="K12" s="95">
        <f t="shared" si="2"/>
        <v>0</v>
      </c>
      <c r="L12" s="96">
        <v>2</v>
      </c>
      <c r="M12" s="97">
        <v>0</v>
      </c>
      <c r="N12" s="96">
        <f t="shared" si="3"/>
        <v>2</v>
      </c>
      <c r="O12" s="94">
        <v>5</v>
      </c>
      <c r="P12" s="97">
        <v>9</v>
      </c>
      <c r="Q12" s="95">
        <f t="shared" si="4"/>
        <v>14</v>
      </c>
      <c r="R12" s="90">
        <v>839</v>
      </c>
      <c r="S12" s="91">
        <v>750</v>
      </c>
      <c r="T12" s="92">
        <f t="shared" si="5"/>
        <v>1589</v>
      </c>
      <c r="U12" s="90">
        <v>4</v>
      </c>
      <c r="V12" s="98" t="s">
        <v>168</v>
      </c>
      <c r="W12" s="99">
        <v>437</v>
      </c>
    </row>
    <row r="13" spans="1:23">
      <c r="A13" s="88">
        <v>7</v>
      </c>
      <c r="B13" s="89" t="s">
        <v>22</v>
      </c>
      <c r="C13" s="107">
        <v>588</v>
      </c>
      <c r="D13" s="97">
        <v>541</v>
      </c>
      <c r="E13" s="96">
        <f t="shared" si="0"/>
        <v>1129</v>
      </c>
      <c r="F13" s="108">
        <v>2</v>
      </c>
      <c r="G13" s="97">
        <v>0</v>
      </c>
      <c r="H13" s="109">
        <f t="shared" si="1"/>
        <v>2</v>
      </c>
      <c r="I13" s="108">
        <v>0</v>
      </c>
      <c r="J13" s="97">
        <v>0</v>
      </c>
      <c r="K13" s="110">
        <f t="shared" si="2"/>
        <v>0</v>
      </c>
      <c r="L13" s="107">
        <v>0</v>
      </c>
      <c r="M13" s="97">
        <v>0</v>
      </c>
      <c r="N13" s="109">
        <f t="shared" si="3"/>
        <v>0</v>
      </c>
      <c r="O13" s="108">
        <v>2</v>
      </c>
      <c r="P13" s="97">
        <v>0</v>
      </c>
      <c r="Q13" s="110">
        <f t="shared" si="4"/>
        <v>2</v>
      </c>
      <c r="R13" s="107">
        <v>588</v>
      </c>
      <c r="S13" s="97">
        <v>541</v>
      </c>
      <c r="T13" s="96">
        <f t="shared" si="5"/>
        <v>1129</v>
      </c>
      <c r="U13" s="90">
        <v>4</v>
      </c>
      <c r="V13" s="98" t="s">
        <v>165</v>
      </c>
      <c r="W13" s="99">
        <v>325</v>
      </c>
    </row>
    <row r="14" spans="1:23">
      <c r="A14" s="88">
        <v>8</v>
      </c>
      <c r="B14" s="89" t="s">
        <v>23</v>
      </c>
      <c r="C14" s="94">
        <v>417</v>
      </c>
      <c r="D14" s="97">
        <v>404</v>
      </c>
      <c r="E14" s="95">
        <f t="shared" si="0"/>
        <v>821</v>
      </c>
      <c r="F14" s="96">
        <v>0</v>
      </c>
      <c r="G14" s="97">
        <v>0</v>
      </c>
      <c r="H14" s="96">
        <f t="shared" si="1"/>
        <v>0</v>
      </c>
      <c r="I14" s="94">
        <v>0</v>
      </c>
      <c r="J14" s="97">
        <v>1</v>
      </c>
      <c r="K14" s="95">
        <f t="shared" si="2"/>
        <v>1</v>
      </c>
      <c r="L14" s="96">
        <v>0</v>
      </c>
      <c r="M14" s="97">
        <v>0</v>
      </c>
      <c r="N14" s="96">
        <f t="shared" si="3"/>
        <v>0</v>
      </c>
      <c r="O14" s="94">
        <v>1</v>
      </c>
      <c r="P14" s="97">
        <v>0</v>
      </c>
      <c r="Q14" s="95">
        <f t="shared" si="4"/>
        <v>1</v>
      </c>
      <c r="R14" s="94">
        <v>416</v>
      </c>
      <c r="S14" s="97">
        <v>403</v>
      </c>
      <c r="T14" s="95">
        <f t="shared" si="5"/>
        <v>819</v>
      </c>
      <c r="U14" s="90">
        <v>3</v>
      </c>
      <c r="V14" s="98" t="s">
        <v>169</v>
      </c>
      <c r="W14" s="99">
        <v>253</v>
      </c>
    </row>
    <row r="15" spans="1:23">
      <c r="A15" s="88">
        <v>9</v>
      </c>
      <c r="B15" s="89" t="s">
        <v>24</v>
      </c>
      <c r="C15" s="90">
        <v>483</v>
      </c>
      <c r="D15" s="91">
        <v>413</v>
      </c>
      <c r="E15" s="92">
        <f t="shared" si="0"/>
        <v>896</v>
      </c>
      <c r="F15" s="96">
        <v>0</v>
      </c>
      <c r="G15" s="97">
        <v>1</v>
      </c>
      <c r="H15" s="110">
        <f t="shared" si="1"/>
        <v>1</v>
      </c>
      <c r="I15" s="96">
        <v>0</v>
      </c>
      <c r="J15" s="97">
        <v>0</v>
      </c>
      <c r="K15" s="110">
        <f t="shared" si="2"/>
        <v>0</v>
      </c>
      <c r="L15" s="96">
        <v>0</v>
      </c>
      <c r="M15" s="97">
        <v>0</v>
      </c>
      <c r="N15" s="110">
        <f t="shared" si="3"/>
        <v>0</v>
      </c>
      <c r="O15" s="96">
        <v>4</v>
      </c>
      <c r="P15" s="97">
        <v>2</v>
      </c>
      <c r="Q15" s="110">
        <f t="shared" si="4"/>
        <v>6</v>
      </c>
      <c r="R15" s="90">
        <v>479</v>
      </c>
      <c r="S15" s="91">
        <v>411</v>
      </c>
      <c r="T15" s="92">
        <f t="shared" si="5"/>
        <v>890</v>
      </c>
      <c r="U15" s="90">
        <v>6</v>
      </c>
      <c r="V15" s="98" t="s">
        <v>170</v>
      </c>
      <c r="W15" s="99">
        <v>287</v>
      </c>
    </row>
    <row r="16" spans="1:23">
      <c r="A16" s="88">
        <v>10</v>
      </c>
      <c r="B16" s="89" t="s">
        <v>25</v>
      </c>
      <c r="C16" s="90">
        <v>1509</v>
      </c>
      <c r="D16" s="91">
        <v>1525</v>
      </c>
      <c r="E16" s="92">
        <f t="shared" si="0"/>
        <v>3034</v>
      </c>
      <c r="F16" s="96">
        <v>6</v>
      </c>
      <c r="G16" s="97">
        <v>2</v>
      </c>
      <c r="H16" s="96">
        <f t="shared" si="1"/>
        <v>8</v>
      </c>
      <c r="I16" s="94">
        <v>1</v>
      </c>
      <c r="J16" s="97">
        <v>0</v>
      </c>
      <c r="K16" s="95">
        <f t="shared" si="2"/>
        <v>1</v>
      </c>
      <c r="L16" s="96">
        <v>0</v>
      </c>
      <c r="M16" s="97">
        <v>5</v>
      </c>
      <c r="N16" s="96">
        <f t="shared" si="3"/>
        <v>5</v>
      </c>
      <c r="O16" s="94">
        <v>3</v>
      </c>
      <c r="P16" s="97">
        <v>0</v>
      </c>
      <c r="Q16" s="95">
        <f t="shared" si="4"/>
        <v>3</v>
      </c>
      <c r="R16" s="90">
        <v>1540</v>
      </c>
      <c r="S16" s="91">
        <v>1533</v>
      </c>
      <c r="T16" s="92">
        <f t="shared" si="5"/>
        <v>3073</v>
      </c>
      <c r="U16" s="90">
        <v>3</v>
      </c>
      <c r="V16" s="98" t="s">
        <v>171</v>
      </c>
      <c r="W16" s="99">
        <v>773</v>
      </c>
    </row>
    <row r="17" spans="1:23">
      <c r="A17" s="88">
        <v>11</v>
      </c>
      <c r="B17" s="89" t="s">
        <v>26</v>
      </c>
      <c r="C17" s="90">
        <v>1391</v>
      </c>
      <c r="D17" s="91">
        <v>1365</v>
      </c>
      <c r="E17" s="92">
        <f t="shared" si="0"/>
        <v>2756</v>
      </c>
      <c r="F17" s="96">
        <v>2</v>
      </c>
      <c r="G17" s="97">
        <v>1</v>
      </c>
      <c r="H17" s="96">
        <f t="shared" si="1"/>
        <v>3</v>
      </c>
      <c r="I17" s="94">
        <v>0</v>
      </c>
      <c r="J17" s="97">
        <v>1</v>
      </c>
      <c r="K17" s="95">
        <f t="shared" si="2"/>
        <v>1</v>
      </c>
      <c r="L17" s="96">
        <v>5</v>
      </c>
      <c r="M17" s="97">
        <v>5</v>
      </c>
      <c r="N17" s="96">
        <f t="shared" si="3"/>
        <v>10</v>
      </c>
      <c r="O17" s="94">
        <v>2</v>
      </c>
      <c r="P17" s="97">
        <v>3</v>
      </c>
      <c r="Q17" s="95">
        <f t="shared" si="4"/>
        <v>5</v>
      </c>
      <c r="R17" s="90">
        <v>1396</v>
      </c>
      <c r="S17" s="91">
        <v>1367</v>
      </c>
      <c r="T17" s="92">
        <f t="shared" si="5"/>
        <v>2763</v>
      </c>
      <c r="U17" s="90">
        <v>4</v>
      </c>
      <c r="V17" s="98" t="s">
        <v>172</v>
      </c>
      <c r="W17" s="99">
        <v>834</v>
      </c>
    </row>
    <row r="18" spans="1:23">
      <c r="A18" s="88">
        <v>12</v>
      </c>
      <c r="B18" s="89" t="s">
        <v>27</v>
      </c>
      <c r="C18" s="90">
        <v>881</v>
      </c>
      <c r="D18" s="91">
        <v>747</v>
      </c>
      <c r="E18" s="92">
        <f t="shared" si="0"/>
        <v>1628</v>
      </c>
      <c r="F18" s="94">
        <v>0</v>
      </c>
      <c r="G18" s="97">
        <v>1</v>
      </c>
      <c r="H18" s="96">
        <f t="shared" si="1"/>
        <v>1</v>
      </c>
      <c r="I18" s="94">
        <v>0</v>
      </c>
      <c r="J18" s="97">
        <v>1</v>
      </c>
      <c r="K18" s="95">
        <f t="shared" si="2"/>
        <v>1</v>
      </c>
      <c r="L18" s="96">
        <v>1</v>
      </c>
      <c r="M18" s="97">
        <v>2</v>
      </c>
      <c r="N18" s="96">
        <f t="shared" si="3"/>
        <v>3</v>
      </c>
      <c r="O18" s="94">
        <v>0</v>
      </c>
      <c r="P18" s="97">
        <v>0</v>
      </c>
      <c r="Q18" s="95">
        <f t="shared" si="4"/>
        <v>0</v>
      </c>
      <c r="R18" s="90">
        <v>882</v>
      </c>
      <c r="S18" s="91">
        <v>749</v>
      </c>
      <c r="T18" s="92">
        <f t="shared" si="5"/>
        <v>1631</v>
      </c>
      <c r="U18" s="90">
        <v>3</v>
      </c>
      <c r="V18" s="98" t="s">
        <v>173</v>
      </c>
      <c r="W18" s="99">
        <v>436</v>
      </c>
    </row>
    <row r="19" spans="1:23" ht="15.75" thickBot="1">
      <c r="A19" s="111">
        <v>13</v>
      </c>
      <c r="B19" s="112" t="s">
        <v>28</v>
      </c>
      <c r="C19" s="142">
        <v>760</v>
      </c>
      <c r="D19" s="143">
        <v>717</v>
      </c>
      <c r="E19" s="144">
        <f t="shared" si="0"/>
        <v>1477</v>
      </c>
      <c r="F19" s="138">
        <v>1</v>
      </c>
      <c r="G19" s="139">
        <v>3</v>
      </c>
      <c r="H19" s="138">
        <f t="shared" si="1"/>
        <v>4</v>
      </c>
      <c r="I19" s="140">
        <v>0</v>
      </c>
      <c r="J19" s="139">
        <v>0</v>
      </c>
      <c r="K19" s="141">
        <f t="shared" si="2"/>
        <v>0</v>
      </c>
      <c r="L19" s="138">
        <v>3</v>
      </c>
      <c r="M19" s="139">
        <v>1</v>
      </c>
      <c r="N19" s="138">
        <f t="shared" si="3"/>
        <v>4</v>
      </c>
      <c r="O19" s="140">
        <v>1</v>
      </c>
      <c r="P19" s="139">
        <v>0</v>
      </c>
      <c r="Q19" s="141">
        <f t="shared" si="4"/>
        <v>1</v>
      </c>
      <c r="R19" s="142">
        <v>763</v>
      </c>
      <c r="S19" s="143">
        <v>721</v>
      </c>
      <c r="T19" s="144">
        <f t="shared" si="5"/>
        <v>1484</v>
      </c>
      <c r="U19" s="113">
        <v>4</v>
      </c>
      <c r="V19" s="120" t="s">
        <v>174</v>
      </c>
      <c r="W19" s="121">
        <v>447</v>
      </c>
    </row>
    <row r="20" spans="1:23" ht="15.75" thickBot="1">
      <c r="A20" s="171" t="s">
        <v>47</v>
      </c>
      <c r="B20" s="172"/>
      <c r="C20" s="42">
        <f t="shared" ref="C20:U20" si="6">SUM(C7:C19)</f>
        <v>13319</v>
      </c>
      <c r="D20" s="43">
        <f t="shared" si="6"/>
        <v>13011</v>
      </c>
      <c r="E20" s="44">
        <f t="shared" si="6"/>
        <v>26330</v>
      </c>
      <c r="F20" s="45">
        <f t="shared" si="6"/>
        <v>18</v>
      </c>
      <c r="G20" s="43">
        <f t="shared" si="6"/>
        <v>13</v>
      </c>
      <c r="H20" s="46">
        <f t="shared" si="6"/>
        <v>31</v>
      </c>
      <c r="I20" s="42">
        <f t="shared" si="6"/>
        <v>8</v>
      </c>
      <c r="J20" s="43">
        <f t="shared" si="6"/>
        <v>6</v>
      </c>
      <c r="K20" s="44">
        <f t="shared" si="6"/>
        <v>14</v>
      </c>
      <c r="L20" s="45">
        <f t="shared" si="6"/>
        <v>20</v>
      </c>
      <c r="M20" s="43">
        <f t="shared" si="6"/>
        <v>22</v>
      </c>
      <c r="N20" s="46">
        <f t="shared" si="6"/>
        <v>42</v>
      </c>
      <c r="O20" s="42">
        <f t="shared" si="6"/>
        <v>25</v>
      </c>
      <c r="P20" s="43">
        <f t="shared" si="6"/>
        <v>27</v>
      </c>
      <c r="Q20" s="44">
        <f t="shared" si="6"/>
        <v>52</v>
      </c>
      <c r="R20" s="42">
        <f>SUM(R7:R19)</f>
        <v>13357</v>
      </c>
      <c r="S20" s="43">
        <f>SUM(S7:S19)</f>
        <v>13013</v>
      </c>
      <c r="T20" s="44">
        <f>SUM(T7:T19)</f>
        <v>26370</v>
      </c>
      <c r="U20" s="42">
        <f t="shared" si="6"/>
        <v>51</v>
      </c>
      <c r="V20" s="48" t="s">
        <v>175</v>
      </c>
      <c r="W20" s="47">
        <f>SUM(W7:W19)</f>
        <v>7726</v>
      </c>
    </row>
    <row r="21" spans="1:23" ht="15.75" thickTop="1">
      <c r="C21" s="63"/>
      <c r="D21" s="63"/>
      <c r="E21" s="63"/>
      <c r="T21" t="s">
        <v>179</v>
      </c>
    </row>
    <row r="24" spans="1:23" ht="15.75">
      <c r="P24" s="149"/>
      <c r="Q24" s="149"/>
      <c r="R24" s="149"/>
      <c r="S24" s="149"/>
      <c r="T24" s="149"/>
      <c r="U24" s="149"/>
      <c r="V24" s="149"/>
      <c r="W24" s="146"/>
    </row>
    <row r="25" spans="1:23" ht="15.75">
      <c r="Q25" s="4"/>
      <c r="S25" s="145"/>
      <c r="T25" s="145"/>
      <c r="U25" s="145"/>
      <c r="V25" s="145"/>
    </row>
    <row r="29" spans="1:23" ht="15.75">
      <c r="P29" s="5"/>
      <c r="Q29" s="5"/>
      <c r="R29" s="5"/>
      <c r="S29" s="147"/>
      <c r="T29" s="147"/>
      <c r="U29" s="147"/>
      <c r="V29" s="147"/>
      <c r="W29" s="148"/>
    </row>
    <row r="30" spans="1:23" ht="15.75">
      <c r="P30" s="4"/>
      <c r="Q30" s="4"/>
      <c r="R30" s="4"/>
      <c r="S30" s="4"/>
      <c r="T30" s="4"/>
      <c r="U30" s="4"/>
      <c r="V30" s="4"/>
      <c r="W30" s="4"/>
    </row>
    <row r="31" spans="1:23" ht="15.75">
      <c r="P31" s="4"/>
      <c r="Q31" s="4"/>
      <c r="R31" s="4"/>
      <c r="S31" s="4"/>
      <c r="T31" s="4"/>
      <c r="U31" s="4"/>
      <c r="V31" s="4"/>
      <c r="W31" s="4"/>
    </row>
  </sheetData>
  <mergeCells count="12">
    <mergeCell ref="U4:V4"/>
    <mergeCell ref="A20:B20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</mergeCells>
  <pageMargins left="0.7" right="0.7" top="0.75" bottom="0.75" header="0.3" footer="0.3"/>
  <pageSetup paperSize="5" orientation="landscape" horizontalDpi="4294967293" verticalDpi="0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>
  <dimension ref="A1:W31"/>
  <sheetViews>
    <sheetView workbookViewId="0">
      <selection activeCell="X15" sqref="X15"/>
    </sheetView>
  </sheetViews>
  <sheetFormatPr defaultRowHeight="15"/>
  <cols>
    <col min="1" max="1" width="6" customWidth="1"/>
    <col min="2" max="2" width="14.85546875" customWidth="1"/>
    <col min="3" max="3" width="6.5703125" customWidth="1"/>
    <col min="4" max="4" width="7" customWidth="1"/>
    <col min="5" max="5" width="6.7109375" customWidth="1"/>
    <col min="6" max="6" width="6" customWidth="1"/>
    <col min="7" max="7" width="5.85546875" customWidth="1"/>
    <col min="8" max="8" width="6.5703125" customWidth="1"/>
    <col min="9" max="9" width="6.140625" customWidth="1"/>
    <col min="10" max="10" width="5.7109375" customWidth="1"/>
    <col min="11" max="11" width="6.5703125" customWidth="1"/>
    <col min="12" max="12" width="5.5703125" customWidth="1"/>
    <col min="13" max="13" width="6.28515625" customWidth="1"/>
    <col min="14" max="14" width="6.85546875" customWidth="1"/>
    <col min="15" max="15" width="5.85546875" customWidth="1"/>
    <col min="16" max="16" width="5.5703125" customWidth="1"/>
    <col min="17" max="17" width="6.5703125" customWidth="1"/>
    <col min="18" max="18" width="7.140625" customWidth="1"/>
    <col min="19" max="20" width="7" customWidth="1"/>
    <col min="21" max="21" width="6.28515625" customWidth="1"/>
    <col min="22" max="22" width="8.42578125" customWidth="1"/>
    <col min="23" max="23" width="7.85546875" customWidth="1"/>
  </cols>
  <sheetData>
    <row r="1" spans="1:23" ht="21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21">
      <c r="A2" s="173" t="s">
        <v>181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15.75" thickBot="1"/>
    <row r="4" spans="1:23" ht="16.5" thickTop="1" thickBot="1">
      <c r="A4" s="174" t="s">
        <v>1</v>
      </c>
      <c r="B4" s="177" t="s">
        <v>2</v>
      </c>
      <c r="C4" s="169" t="s">
        <v>53</v>
      </c>
      <c r="D4" s="180"/>
      <c r="E4" s="170"/>
      <c r="F4" s="169" t="s">
        <v>6</v>
      </c>
      <c r="G4" s="180"/>
      <c r="H4" s="170"/>
      <c r="I4" s="169" t="s">
        <v>29</v>
      </c>
      <c r="J4" s="180"/>
      <c r="K4" s="170"/>
      <c r="L4" s="169" t="s">
        <v>7</v>
      </c>
      <c r="M4" s="180"/>
      <c r="N4" s="170"/>
      <c r="O4" s="169" t="s">
        <v>8</v>
      </c>
      <c r="P4" s="180"/>
      <c r="Q4" s="170"/>
      <c r="R4" s="169" t="s">
        <v>9</v>
      </c>
      <c r="S4" s="180"/>
      <c r="T4" s="170"/>
      <c r="U4" s="169" t="s">
        <v>10</v>
      </c>
      <c r="V4" s="170"/>
      <c r="W4" s="151" t="s">
        <v>14</v>
      </c>
    </row>
    <row r="5" spans="1:23">
      <c r="A5" s="175"/>
      <c r="B5" s="178"/>
      <c r="C5" s="152" t="s">
        <v>3</v>
      </c>
      <c r="D5" s="153" t="s">
        <v>4</v>
      </c>
      <c r="E5" s="154" t="s">
        <v>5</v>
      </c>
      <c r="F5" s="155" t="s">
        <v>3</v>
      </c>
      <c r="G5" s="153" t="s">
        <v>4</v>
      </c>
      <c r="H5" s="155" t="s">
        <v>5</v>
      </c>
      <c r="I5" s="156" t="s">
        <v>3</v>
      </c>
      <c r="J5" s="153" t="s">
        <v>4</v>
      </c>
      <c r="K5" s="157" t="s">
        <v>5</v>
      </c>
      <c r="L5" s="155" t="s">
        <v>3</v>
      </c>
      <c r="M5" s="153" t="s">
        <v>4</v>
      </c>
      <c r="N5" s="155" t="s">
        <v>5</v>
      </c>
      <c r="O5" s="156" t="s">
        <v>3</v>
      </c>
      <c r="P5" s="153" t="s">
        <v>4</v>
      </c>
      <c r="Q5" s="157" t="s">
        <v>5</v>
      </c>
      <c r="R5" s="156" t="s">
        <v>3</v>
      </c>
      <c r="S5" s="153" t="s">
        <v>4</v>
      </c>
      <c r="T5" s="157" t="s">
        <v>5</v>
      </c>
      <c r="U5" s="156" t="s">
        <v>11</v>
      </c>
      <c r="V5" s="158" t="s">
        <v>12</v>
      </c>
      <c r="W5" s="159" t="s">
        <v>15</v>
      </c>
    </row>
    <row r="6" spans="1:23" ht="15.75" thickBot="1">
      <c r="A6" s="176"/>
      <c r="B6" s="179"/>
      <c r="C6" s="160"/>
      <c r="D6" s="161"/>
      <c r="E6" s="162"/>
      <c r="F6" s="163"/>
      <c r="G6" s="161"/>
      <c r="H6" s="163"/>
      <c r="I6" s="160"/>
      <c r="J6" s="161"/>
      <c r="K6" s="162"/>
      <c r="L6" s="163"/>
      <c r="M6" s="161"/>
      <c r="N6" s="163"/>
      <c r="O6" s="160"/>
      <c r="P6" s="161"/>
      <c r="Q6" s="162"/>
      <c r="R6" s="160"/>
      <c r="S6" s="161"/>
      <c r="T6" s="162"/>
      <c r="U6" s="160"/>
      <c r="V6" s="164" t="s">
        <v>161</v>
      </c>
      <c r="W6" s="165"/>
    </row>
    <row r="7" spans="1:23" ht="15.75" thickTop="1">
      <c r="A7" s="76">
        <v>1</v>
      </c>
      <c r="B7" s="77" t="s">
        <v>16</v>
      </c>
      <c r="C7" s="78">
        <v>1632</v>
      </c>
      <c r="D7" s="79">
        <v>1701</v>
      </c>
      <c r="E7" s="80">
        <f t="shared" ref="E7:E19" si="0">C7+D7</f>
        <v>3333</v>
      </c>
      <c r="F7" s="81">
        <v>1</v>
      </c>
      <c r="G7" s="82">
        <v>1</v>
      </c>
      <c r="H7" s="83">
        <v>2</v>
      </c>
      <c r="I7" s="84">
        <v>1</v>
      </c>
      <c r="J7" s="82">
        <v>2</v>
      </c>
      <c r="K7" s="85">
        <f t="shared" ref="K7:K19" si="1">I7+J7</f>
        <v>3</v>
      </c>
      <c r="L7" s="81">
        <v>2</v>
      </c>
      <c r="M7" s="82">
        <v>4</v>
      </c>
      <c r="N7" s="81">
        <f t="shared" ref="N7:N19" si="2">L7+M7</f>
        <v>6</v>
      </c>
      <c r="O7" s="84">
        <v>5</v>
      </c>
      <c r="P7" s="82">
        <v>9</v>
      </c>
      <c r="Q7" s="85">
        <f t="shared" ref="Q7:Q19" si="3">O7+P7</f>
        <v>14</v>
      </c>
      <c r="R7" s="78">
        <v>1629</v>
      </c>
      <c r="S7" s="79">
        <v>1695</v>
      </c>
      <c r="T7" s="80">
        <f t="shared" ref="T7:T19" si="4">R7+S7</f>
        <v>3324</v>
      </c>
      <c r="U7" s="78">
        <v>4</v>
      </c>
      <c r="V7" s="98" t="s">
        <v>162</v>
      </c>
      <c r="W7" s="87">
        <v>847</v>
      </c>
    </row>
    <row r="8" spans="1:23">
      <c r="A8" s="88">
        <v>2</v>
      </c>
      <c r="B8" s="89" t="s">
        <v>26</v>
      </c>
      <c r="C8" s="90">
        <v>1396</v>
      </c>
      <c r="D8" s="91">
        <v>1367</v>
      </c>
      <c r="E8" s="92">
        <f t="shared" si="0"/>
        <v>2763</v>
      </c>
      <c r="F8" s="96">
        <v>0</v>
      </c>
      <c r="G8" s="97">
        <v>1</v>
      </c>
      <c r="H8" s="93">
        <f t="shared" ref="H8:H19" si="5">F8+G8</f>
        <v>1</v>
      </c>
      <c r="I8" s="94">
        <v>0</v>
      </c>
      <c r="J8" s="97">
        <v>2</v>
      </c>
      <c r="K8" s="95">
        <f t="shared" si="1"/>
        <v>2</v>
      </c>
      <c r="L8" s="96">
        <v>3</v>
      </c>
      <c r="M8" s="97">
        <v>5</v>
      </c>
      <c r="N8" s="96">
        <f t="shared" si="2"/>
        <v>8</v>
      </c>
      <c r="O8" s="94">
        <v>2</v>
      </c>
      <c r="P8" s="97">
        <v>2</v>
      </c>
      <c r="Q8" s="95">
        <f t="shared" si="3"/>
        <v>4</v>
      </c>
      <c r="R8" s="90">
        <v>1397</v>
      </c>
      <c r="S8" s="91">
        <v>1369</v>
      </c>
      <c r="T8" s="92">
        <f t="shared" si="4"/>
        <v>2766</v>
      </c>
      <c r="U8" s="90">
        <v>4</v>
      </c>
      <c r="V8" s="166">
        <v>4.8</v>
      </c>
      <c r="W8" s="99">
        <v>838</v>
      </c>
    </row>
    <row r="9" spans="1:23">
      <c r="A9" s="88">
        <v>3</v>
      </c>
      <c r="B9" s="89" t="s">
        <v>18</v>
      </c>
      <c r="C9" s="90">
        <v>1430</v>
      </c>
      <c r="D9" s="91">
        <v>1392</v>
      </c>
      <c r="E9" s="92">
        <f t="shared" si="0"/>
        <v>2822</v>
      </c>
      <c r="F9" s="96">
        <v>3</v>
      </c>
      <c r="G9" s="97">
        <v>4</v>
      </c>
      <c r="H9" s="96">
        <f t="shared" si="5"/>
        <v>7</v>
      </c>
      <c r="I9" s="94">
        <v>2</v>
      </c>
      <c r="J9" s="97">
        <v>1</v>
      </c>
      <c r="K9" s="95">
        <f t="shared" si="1"/>
        <v>3</v>
      </c>
      <c r="L9" s="96">
        <v>3</v>
      </c>
      <c r="M9" s="97">
        <v>3</v>
      </c>
      <c r="N9" s="96">
        <f t="shared" si="2"/>
        <v>6</v>
      </c>
      <c r="O9" s="94">
        <v>0</v>
      </c>
      <c r="P9" s="97">
        <v>0</v>
      </c>
      <c r="Q9" s="95">
        <v>0</v>
      </c>
      <c r="R9" s="90">
        <v>1434</v>
      </c>
      <c r="S9" s="91">
        <v>1398</v>
      </c>
      <c r="T9" s="92">
        <f>R9+S9</f>
        <v>2832</v>
      </c>
      <c r="U9" s="90">
        <v>4</v>
      </c>
      <c r="V9" s="166">
        <v>4.8</v>
      </c>
      <c r="W9" s="99">
        <v>901</v>
      </c>
    </row>
    <row r="10" spans="1:23">
      <c r="A10" s="88">
        <v>4</v>
      </c>
      <c r="B10" s="89" t="s">
        <v>17</v>
      </c>
      <c r="C10" s="90">
        <v>1566</v>
      </c>
      <c r="D10" s="91">
        <v>1576</v>
      </c>
      <c r="E10" s="92">
        <f t="shared" si="0"/>
        <v>3142</v>
      </c>
      <c r="F10" s="96">
        <v>1</v>
      </c>
      <c r="G10" s="97">
        <v>2</v>
      </c>
      <c r="H10" s="96">
        <f t="shared" si="5"/>
        <v>3</v>
      </c>
      <c r="I10" s="94">
        <v>1</v>
      </c>
      <c r="J10" s="97">
        <v>1</v>
      </c>
      <c r="K10" s="95">
        <f t="shared" si="1"/>
        <v>2</v>
      </c>
      <c r="L10" s="96">
        <v>0</v>
      </c>
      <c r="M10" s="97">
        <v>2</v>
      </c>
      <c r="N10" s="96">
        <f t="shared" si="2"/>
        <v>2</v>
      </c>
      <c r="O10" s="94">
        <v>6</v>
      </c>
      <c r="P10" s="97">
        <v>3</v>
      </c>
      <c r="Q10" s="95">
        <f t="shared" si="3"/>
        <v>9</v>
      </c>
      <c r="R10" s="90">
        <v>1560</v>
      </c>
      <c r="S10" s="91">
        <v>1576</v>
      </c>
      <c r="T10" s="92">
        <f t="shared" si="4"/>
        <v>3136</v>
      </c>
      <c r="U10" s="90">
        <v>3</v>
      </c>
      <c r="V10" s="166">
        <v>2.54</v>
      </c>
      <c r="W10" s="99">
        <v>1024</v>
      </c>
    </row>
    <row r="11" spans="1:23">
      <c r="A11" s="126">
        <v>5</v>
      </c>
      <c r="B11" s="127" t="s">
        <v>20</v>
      </c>
      <c r="C11" s="128">
        <v>1094</v>
      </c>
      <c r="D11" s="129">
        <v>1077</v>
      </c>
      <c r="E11" s="130">
        <f t="shared" si="0"/>
        <v>2171</v>
      </c>
      <c r="F11" s="96">
        <v>0</v>
      </c>
      <c r="G11" s="97">
        <v>0</v>
      </c>
      <c r="H11" s="96">
        <f t="shared" si="5"/>
        <v>0</v>
      </c>
      <c r="I11" s="108">
        <v>0</v>
      </c>
      <c r="J11" s="96">
        <v>0</v>
      </c>
      <c r="K11" s="109">
        <f t="shared" si="1"/>
        <v>0</v>
      </c>
      <c r="L11" s="94">
        <v>9</v>
      </c>
      <c r="M11" s="97">
        <v>4</v>
      </c>
      <c r="N11" s="109">
        <f t="shared" si="2"/>
        <v>13</v>
      </c>
      <c r="O11" s="108">
        <v>2</v>
      </c>
      <c r="P11" s="97">
        <v>1</v>
      </c>
      <c r="Q11" s="96">
        <f t="shared" si="3"/>
        <v>3</v>
      </c>
      <c r="R11" s="128">
        <v>1101</v>
      </c>
      <c r="S11" s="129">
        <v>1080</v>
      </c>
      <c r="T11" s="92">
        <f t="shared" si="4"/>
        <v>2181</v>
      </c>
      <c r="U11" s="128">
        <v>4</v>
      </c>
      <c r="V11" s="98" t="s">
        <v>164</v>
      </c>
      <c r="W11" s="136">
        <v>612</v>
      </c>
    </row>
    <row r="12" spans="1:23">
      <c r="A12" s="88">
        <v>6</v>
      </c>
      <c r="B12" s="89" t="s">
        <v>19</v>
      </c>
      <c r="C12" s="90">
        <v>732</v>
      </c>
      <c r="D12" s="91">
        <v>792</v>
      </c>
      <c r="E12" s="92">
        <f t="shared" si="0"/>
        <v>1524</v>
      </c>
      <c r="F12" s="96">
        <v>0</v>
      </c>
      <c r="G12" s="97">
        <v>0</v>
      </c>
      <c r="H12" s="96">
        <f t="shared" si="5"/>
        <v>0</v>
      </c>
      <c r="I12" s="94">
        <v>3</v>
      </c>
      <c r="J12" s="97">
        <v>1</v>
      </c>
      <c r="K12" s="95">
        <f t="shared" si="1"/>
        <v>4</v>
      </c>
      <c r="L12" s="96">
        <v>0</v>
      </c>
      <c r="M12" s="97">
        <v>0</v>
      </c>
      <c r="N12" s="96">
        <f t="shared" si="2"/>
        <v>0</v>
      </c>
      <c r="O12" s="94">
        <v>3</v>
      </c>
      <c r="P12" s="97">
        <v>0</v>
      </c>
      <c r="Q12" s="95">
        <f t="shared" si="3"/>
        <v>3</v>
      </c>
      <c r="R12" s="90">
        <v>726</v>
      </c>
      <c r="S12" s="91">
        <v>791</v>
      </c>
      <c r="T12" s="92">
        <f t="shared" si="4"/>
        <v>1517</v>
      </c>
      <c r="U12" s="90">
        <v>3</v>
      </c>
      <c r="V12" s="166">
        <v>1.5</v>
      </c>
      <c r="W12" s="99">
        <v>555</v>
      </c>
    </row>
    <row r="13" spans="1:23">
      <c r="A13" s="88">
        <v>7</v>
      </c>
      <c r="B13" s="89" t="s">
        <v>28</v>
      </c>
      <c r="C13" s="107">
        <v>763</v>
      </c>
      <c r="D13" s="97">
        <v>721</v>
      </c>
      <c r="E13" s="96">
        <f t="shared" si="0"/>
        <v>1484</v>
      </c>
      <c r="F13" s="108">
        <v>0</v>
      </c>
      <c r="G13" s="97">
        <v>0</v>
      </c>
      <c r="H13" s="109">
        <f t="shared" si="5"/>
        <v>0</v>
      </c>
      <c r="I13" s="108">
        <v>0</v>
      </c>
      <c r="J13" s="97">
        <v>0</v>
      </c>
      <c r="K13" s="110">
        <f t="shared" si="1"/>
        <v>0</v>
      </c>
      <c r="L13" s="107">
        <v>3</v>
      </c>
      <c r="M13" s="97">
        <v>2</v>
      </c>
      <c r="N13" s="109">
        <f t="shared" si="2"/>
        <v>5</v>
      </c>
      <c r="O13" s="108">
        <v>1</v>
      </c>
      <c r="P13" s="97">
        <v>0</v>
      </c>
      <c r="Q13" s="110">
        <f t="shared" si="3"/>
        <v>1</v>
      </c>
      <c r="R13" s="107">
        <v>765</v>
      </c>
      <c r="S13" s="97">
        <v>723</v>
      </c>
      <c r="T13" s="96">
        <f t="shared" si="4"/>
        <v>1488</v>
      </c>
      <c r="U13" s="90">
        <v>4</v>
      </c>
      <c r="V13" s="98" t="s">
        <v>182</v>
      </c>
      <c r="W13" s="99">
        <v>450</v>
      </c>
    </row>
    <row r="14" spans="1:23">
      <c r="A14" s="88">
        <v>8</v>
      </c>
      <c r="B14" s="89" t="s">
        <v>22</v>
      </c>
      <c r="C14" s="94">
        <v>588</v>
      </c>
      <c r="D14" s="97">
        <v>541</v>
      </c>
      <c r="E14" s="95">
        <f t="shared" si="0"/>
        <v>1129</v>
      </c>
      <c r="F14" s="96">
        <v>1</v>
      </c>
      <c r="G14" s="97">
        <v>0</v>
      </c>
      <c r="H14" s="96">
        <f t="shared" si="5"/>
        <v>1</v>
      </c>
      <c r="I14" s="94">
        <v>0</v>
      </c>
      <c r="J14" s="97">
        <v>0</v>
      </c>
      <c r="K14" s="95">
        <f t="shared" si="1"/>
        <v>0</v>
      </c>
      <c r="L14" s="96">
        <v>1</v>
      </c>
      <c r="M14" s="97">
        <v>4</v>
      </c>
      <c r="N14" s="96">
        <f t="shared" si="2"/>
        <v>5</v>
      </c>
      <c r="O14" s="94">
        <v>1</v>
      </c>
      <c r="P14" s="97">
        <v>1</v>
      </c>
      <c r="Q14" s="95">
        <f t="shared" si="3"/>
        <v>2</v>
      </c>
      <c r="R14" s="94">
        <v>590</v>
      </c>
      <c r="S14" s="97">
        <v>544</v>
      </c>
      <c r="T14" s="95">
        <f t="shared" si="4"/>
        <v>1134</v>
      </c>
      <c r="U14" s="90">
        <v>4</v>
      </c>
      <c r="V14" s="166">
        <v>15.45</v>
      </c>
      <c r="W14" s="99">
        <v>325</v>
      </c>
    </row>
    <row r="15" spans="1:23">
      <c r="A15" s="88">
        <v>9</v>
      </c>
      <c r="B15" s="89" t="s">
        <v>25</v>
      </c>
      <c r="C15" s="90">
        <v>1540</v>
      </c>
      <c r="D15" s="91">
        <v>1533</v>
      </c>
      <c r="E15" s="92">
        <f t="shared" si="0"/>
        <v>3073</v>
      </c>
      <c r="F15" s="96">
        <v>1</v>
      </c>
      <c r="G15" s="97">
        <v>0</v>
      </c>
      <c r="H15" s="110">
        <f t="shared" si="5"/>
        <v>1</v>
      </c>
      <c r="I15" s="96">
        <v>1</v>
      </c>
      <c r="J15" s="97">
        <v>0</v>
      </c>
      <c r="K15" s="110">
        <f t="shared" si="1"/>
        <v>1</v>
      </c>
      <c r="L15" s="96">
        <v>8</v>
      </c>
      <c r="M15" s="97">
        <v>3</v>
      </c>
      <c r="N15" s="110">
        <f t="shared" si="2"/>
        <v>11</v>
      </c>
      <c r="O15" s="96">
        <v>3</v>
      </c>
      <c r="P15" s="97">
        <v>4</v>
      </c>
      <c r="Q15" s="110">
        <f t="shared" si="3"/>
        <v>7</v>
      </c>
      <c r="R15" s="90">
        <v>1545</v>
      </c>
      <c r="S15" s="91">
        <v>1532</v>
      </c>
      <c r="T15" s="92">
        <f t="shared" si="4"/>
        <v>3077</v>
      </c>
      <c r="U15" s="90">
        <v>3</v>
      </c>
      <c r="V15" s="167">
        <v>3</v>
      </c>
      <c r="W15" s="99">
        <v>775</v>
      </c>
    </row>
    <row r="16" spans="1:23">
      <c r="A16" s="88">
        <v>10</v>
      </c>
      <c r="B16" s="89" t="s">
        <v>23</v>
      </c>
      <c r="C16" s="90">
        <v>416</v>
      </c>
      <c r="D16" s="91">
        <v>403</v>
      </c>
      <c r="E16" s="92">
        <f t="shared" si="0"/>
        <v>819</v>
      </c>
      <c r="F16" s="96">
        <v>0</v>
      </c>
      <c r="G16" s="97">
        <v>0</v>
      </c>
      <c r="H16" s="96">
        <f t="shared" si="5"/>
        <v>0</v>
      </c>
      <c r="I16" s="94">
        <v>0</v>
      </c>
      <c r="J16" s="97">
        <v>0</v>
      </c>
      <c r="K16" s="95">
        <f t="shared" si="1"/>
        <v>0</v>
      </c>
      <c r="L16" s="96">
        <v>0</v>
      </c>
      <c r="M16" s="97">
        <v>0</v>
      </c>
      <c r="N16" s="96">
        <f t="shared" si="2"/>
        <v>0</v>
      </c>
      <c r="O16" s="94">
        <v>5</v>
      </c>
      <c r="P16" s="97">
        <v>2</v>
      </c>
      <c r="Q16" s="95">
        <f t="shared" si="3"/>
        <v>7</v>
      </c>
      <c r="R16" s="90">
        <v>411</v>
      </c>
      <c r="S16" s="91">
        <v>401</v>
      </c>
      <c r="T16" s="92">
        <f t="shared" si="4"/>
        <v>812</v>
      </c>
      <c r="U16" s="90">
        <v>3</v>
      </c>
      <c r="V16" s="166">
        <v>8.9</v>
      </c>
      <c r="W16" s="99">
        <v>253</v>
      </c>
    </row>
    <row r="17" spans="1:23">
      <c r="A17" s="88">
        <v>11</v>
      </c>
      <c r="B17" s="89" t="s">
        <v>27</v>
      </c>
      <c r="C17" s="90">
        <v>882</v>
      </c>
      <c r="D17" s="91">
        <v>749</v>
      </c>
      <c r="E17" s="92">
        <f t="shared" si="0"/>
        <v>1631</v>
      </c>
      <c r="F17" s="96">
        <v>0</v>
      </c>
      <c r="G17" s="97">
        <v>1</v>
      </c>
      <c r="H17" s="96">
        <f t="shared" si="5"/>
        <v>1</v>
      </c>
      <c r="I17" s="94">
        <v>0</v>
      </c>
      <c r="J17" s="97">
        <v>1</v>
      </c>
      <c r="K17" s="95">
        <f t="shared" si="1"/>
        <v>1</v>
      </c>
      <c r="L17" s="96">
        <v>2</v>
      </c>
      <c r="M17" s="97">
        <v>3</v>
      </c>
      <c r="N17" s="96">
        <f t="shared" si="2"/>
        <v>5</v>
      </c>
      <c r="O17" s="94">
        <v>1</v>
      </c>
      <c r="P17" s="97">
        <v>2</v>
      </c>
      <c r="Q17" s="95">
        <f t="shared" si="3"/>
        <v>3</v>
      </c>
      <c r="R17" s="90">
        <v>883</v>
      </c>
      <c r="S17" s="91">
        <v>750</v>
      </c>
      <c r="T17" s="92">
        <f t="shared" si="4"/>
        <v>1633</v>
      </c>
      <c r="U17" s="90">
        <v>3</v>
      </c>
      <c r="V17" s="167">
        <v>6.25</v>
      </c>
      <c r="W17" s="99">
        <v>438</v>
      </c>
    </row>
    <row r="18" spans="1:23">
      <c r="A18" s="88">
        <v>12</v>
      </c>
      <c r="B18" s="89" t="s">
        <v>21</v>
      </c>
      <c r="C18" s="90">
        <v>839</v>
      </c>
      <c r="D18" s="91">
        <v>750</v>
      </c>
      <c r="E18" s="92">
        <f t="shared" si="0"/>
        <v>1589</v>
      </c>
      <c r="F18" s="94">
        <v>0</v>
      </c>
      <c r="G18" s="97">
        <v>0</v>
      </c>
      <c r="H18" s="96">
        <f t="shared" si="5"/>
        <v>0</v>
      </c>
      <c r="I18" s="94">
        <v>0</v>
      </c>
      <c r="J18" s="97">
        <v>0</v>
      </c>
      <c r="K18" s="95">
        <f t="shared" si="1"/>
        <v>0</v>
      </c>
      <c r="L18" s="96">
        <v>3</v>
      </c>
      <c r="M18" s="97">
        <v>4</v>
      </c>
      <c r="N18" s="96">
        <f t="shared" si="2"/>
        <v>7</v>
      </c>
      <c r="O18" s="94">
        <v>0</v>
      </c>
      <c r="P18" s="97">
        <v>0</v>
      </c>
      <c r="Q18" s="95">
        <f t="shared" si="3"/>
        <v>0</v>
      </c>
      <c r="R18" s="90">
        <v>842</v>
      </c>
      <c r="S18" s="91">
        <v>754</v>
      </c>
      <c r="T18" s="92">
        <f t="shared" si="4"/>
        <v>1596</v>
      </c>
      <c r="U18" s="90">
        <v>4</v>
      </c>
      <c r="V18" s="166">
        <v>15.5</v>
      </c>
      <c r="W18" s="99">
        <v>438</v>
      </c>
    </row>
    <row r="19" spans="1:23" ht="15.75" thickBot="1">
      <c r="A19" s="111">
        <v>13</v>
      </c>
      <c r="B19" s="112" t="s">
        <v>24</v>
      </c>
      <c r="C19" s="142">
        <v>479</v>
      </c>
      <c r="D19" s="143">
        <v>412</v>
      </c>
      <c r="E19" s="144">
        <f t="shared" si="0"/>
        <v>891</v>
      </c>
      <c r="F19" s="138">
        <v>1</v>
      </c>
      <c r="G19" s="139">
        <v>3</v>
      </c>
      <c r="H19" s="138">
        <f t="shared" si="5"/>
        <v>4</v>
      </c>
      <c r="I19" s="140">
        <v>2</v>
      </c>
      <c r="J19" s="139">
        <v>0</v>
      </c>
      <c r="K19" s="141">
        <f t="shared" si="1"/>
        <v>2</v>
      </c>
      <c r="L19" s="138">
        <v>1</v>
      </c>
      <c r="M19" s="139">
        <v>0</v>
      </c>
      <c r="N19" s="138">
        <f t="shared" si="2"/>
        <v>1</v>
      </c>
      <c r="O19" s="140">
        <v>0</v>
      </c>
      <c r="P19" s="139">
        <v>0</v>
      </c>
      <c r="Q19" s="141">
        <f t="shared" si="3"/>
        <v>0</v>
      </c>
      <c r="R19" s="142">
        <v>479</v>
      </c>
      <c r="S19" s="143">
        <v>415</v>
      </c>
      <c r="T19" s="144">
        <f t="shared" si="4"/>
        <v>894</v>
      </c>
      <c r="U19" s="113">
        <v>6</v>
      </c>
      <c r="V19" s="168">
        <v>17</v>
      </c>
      <c r="W19" s="121">
        <v>287</v>
      </c>
    </row>
    <row r="20" spans="1:23" ht="15.75" thickBot="1">
      <c r="A20" s="171" t="s">
        <v>47</v>
      </c>
      <c r="B20" s="172"/>
      <c r="C20" s="42">
        <f t="shared" ref="C20:U20" si="6">SUM(C7:C19)</f>
        <v>13357</v>
      </c>
      <c r="D20" s="43">
        <f t="shared" si="6"/>
        <v>13014</v>
      </c>
      <c r="E20" s="44">
        <f t="shared" si="6"/>
        <v>26371</v>
      </c>
      <c r="F20" s="45">
        <f t="shared" si="6"/>
        <v>8</v>
      </c>
      <c r="G20" s="43">
        <f t="shared" si="6"/>
        <v>12</v>
      </c>
      <c r="H20" s="46">
        <f t="shared" si="6"/>
        <v>20</v>
      </c>
      <c r="I20" s="42">
        <f t="shared" si="6"/>
        <v>10</v>
      </c>
      <c r="J20" s="43">
        <f t="shared" si="6"/>
        <v>8</v>
      </c>
      <c r="K20" s="44">
        <f t="shared" si="6"/>
        <v>18</v>
      </c>
      <c r="L20" s="45">
        <f t="shared" si="6"/>
        <v>35</v>
      </c>
      <c r="M20" s="43">
        <f t="shared" si="6"/>
        <v>34</v>
      </c>
      <c r="N20" s="46">
        <f t="shared" si="6"/>
        <v>69</v>
      </c>
      <c r="O20" s="42">
        <f t="shared" si="6"/>
        <v>29</v>
      </c>
      <c r="P20" s="43">
        <f t="shared" si="6"/>
        <v>24</v>
      </c>
      <c r="Q20" s="44">
        <f t="shared" si="6"/>
        <v>53</v>
      </c>
      <c r="R20" s="42">
        <f>SUM(R7:R19)</f>
        <v>13362</v>
      </c>
      <c r="S20" s="43">
        <f>SUM(S7:S19)</f>
        <v>13028</v>
      </c>
      <c r="T20" s="44">
        <f>SUM(T7:T19)</f>
        <v>26390</v>
      </c>
      <c r="U20" s="42">
        <f t="shared" si="6"/>
        <v>49</v>
      </c>
      <c r="V20" s="48">
        <f>SUM(V7:V19)</f>
        <v>79.740000000000009</v>
      </c>
      <c r="W20" s="47">
        <f>SUM(W7:W19)</f>
        <v>7743</v>
      </c>
    </row>
    <row r="21" spans="1:23" ht="15.75" thickTop="1">
      <c r="C21" s="63"/>
      <c r="D21" s="63"/>
      <c r="E21" s="63"/>
      <c r="T21" t="s">
        <v>179</v>
      </c>
    </row>
    <row r="24" spans="1:23" ht="15.75">
      <c r="P24" s="149"/>
      <c r="Q24" s="149"/>
      <c r="R24" s="149"/>
      <c r="S24" s="149"/>
      <c r="T24" s="149"/>
      <c r="U24" s="149"/>
      <c r="V24" s="149"/>
      <c r="W24" s="146"/>
    </row>
    <row r="25" spans="1:23" ht="15.75">
      <c r="Q25" s="4"/>
      <c r="S25" s="145"/>
      <c r="T25" s="145"/>
      <c r="U25" s="145"/>
      <c r="V25" s="145"/>
    </row>
    <row r="29" spans="1:23" ht="15.75">
      <c r="P29" s="5"/>
      <c r="Q29" s="5"/>
      <c r="R29" s="5"/>
      <c r="S29" s="147"/>
      <c r="T29" s="147"/>
      <c r="U29" s="147"/>
      <c r="V29" s="147"/>
      <c r="W29" s="148"/>
    </row>
    <row r="30" spans="1:23" ht="15.75">
      <c r="P30" s="4"/>
      <c r="Q30" s="4"/>
      <c r="R30" s="4"/>
      <c r="S30" s="4"/>
      <c r="T30" s="4"/>
      <c r="U30" s="4"/>
      <c r="V30" s="4"/>
      <c r="W30" s="4"/>
    </row>
    <row r="31" spans="1:23" ht="15.75">
      <c r="P31" s="4"/>
      <c r="Q31" s="4"/>
      <c r="R31" s="4"/>
      <c r="S31" s="4"/>
      <c r="T31" s="4"/>
      <c r="U31" s="4"/>
      <c r="V31" s="4"/>
      <c r="W31" s="4"/>
    </row>
  </sheetData>
  <mergeCells count="12">
    <mergeCell ref="U4:V4"/>
    <mergeCell ref="A20:B20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</mergeCells>
  <pageMargins left="0.7" right="0.7" top="0.75" bottom="0.75" header="0.3" footer="0.3"/>
  <pageSetup orientation="landscape" horizontalDpi="4294967293" verticalDpi="360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>
  <dimension ref="A1:W32"/>
  <sheetViews>
    <sheetView topLeftCell="A13" zoomScale="93" zoomScaleNormal="93" workbookViewId="0">
      <selection activeCell="J28" sqref="J28"/>
    </sheetView>
  </sheetViews>
  <sheetFormatPr defaultRowHeight="15"/>
  <cols>
    <col min="1" max="1" width="4.7109375" customWidth="1"/>
    <col min="2" max="2" width="17.5703125" customWidth="1"/>
    <col min="3" max="3" width="8" customWidth="1"/>
    <col min="4" max="4" width="7" customWidth="1"/>
    <col min="5" max="5" width="6.7109375" customWidth="1"/>
    <col min="6" max="6" width="6" customWidth="1"/>
    <col min="7" max="7" width="5.5703125" customWidth="1"/>
    <col min="8" max="8" width="6" customWidth="1"/>
    <col min="9" max="9" width="5.42578125" customWidth="1"/>
    <col min="10" max="10" width="5.7109375" customWidth="1"/>
    <col min="11" max="11" width="5.42578125" customWidth="1"/>
    <col min="12" max="12" width="5.5703125" customWidth="1"/>
    <col min="13" max="13" width="6.28515625" customWidth="1"/>
    <col min="14" max="14" width="6.85546875" customWidth="1"/>
    <col min="15" max="15" width="5.85546875" customWidth="1"/>
    <col min="16" max="16" width="5.5703125" customWidth="1"/>
    <col min="17" max="17" width="6.5703125" customWidth="1"/>
    <col min="18" max="18" width="7.140625" customWidth="1"/>
    <col min="19" max="20" width="7" customWidth="1"/>
    <col min="21" max="21" width="5.5703125" customWidth="1"/>
    <col min="22" max="22" width="9.85546875" customWidth="1"/>
    <col min="23" max="23" width="8.5703125" customWidth="1"/>
    <col min="24" max="24" width="9.85546875" customWidth="1"/>
  </cols>
  <sheetData>
    <row r="1" spans="1:23" ht="21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21">
      <c r="A2" s="173" t="s">
        <v>183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15.75" thickBot="1"/>
    <row r="4" spans="1:23" ht="16.5" thickTop="1" thickBot="1">
      <c r="A4" s="174" t="s">
        <v>1</v>
      </c>
      <c r="B4" s="177" t="s">
        <v>2</v>
      </c>
      <c r="C4" s="169" t="s">
        <v>53</v>
      </c>
      <c r="D4" s="180"/>
      <c r="E4" s="170"/>
      <c r="F4" s="169" t="s">
        <v>6</v>
      </c>
      <c r="G4" s="180"/>
      <c r="H4" s="170"/>
      <c r="I4" s="169" t="s">
        <v>29</v>
      </c>
      <c r="J4" s="180"/>
      <c r="K4" s="170"/>
      <c r="L4" s="169" t="s">
        <v>7</v>
      </c>
      <c r="M4" s="180"/>
      <c r="N4" s="170"/>
      <c r="O4" s="169" t="s">
        <v>8</v>
      </c>
      <c r="P4" s="180"/>
      <c r="Q4" s="170"/>
      <c r="R4" s="169" t="s">
        <v>9</v>
      </c>
      <c r="S4" s="180"/>
      <c r="T4" s="170"/>
      <c r="U4" s="169" t="s">
        <v>10</v>
      </c>
      <c r="V4" s="170"/>
      <c r="W4" s="151" t="s">
        <v>14</v>
      </c>
    </row>
    <row r="5" spans="1:23">
      <c r="A5" s="175"/>
      <c r="B5" s="178"/>
      <c r="C5" s="152" t="s">
        <v>3</v>
      </c>
      <c r="D5" s="153" t="s">
        <v>4</v>
      </c>
      <c r="E5" s="154" t="s">
        <v>5</v>
      </c>
      <c r="F5" s="155" t="s">
        <v>3</v>
      </c>
      <c r="G5" s="153" t="s">
        <v>4</v>
      </c>
      <c r="H5" s="155" t="s">
        <v>5</v>
      </c>
      <c r="I5" s="156" t="s">
        <v>3</v>
      </c>
      <c r="J5" s="153" t="s">
        <v>4</v>
      </c>
      <c r="K5" s="157" t="s">
        <v>5</v>
      </c>
      <c r="L5" s="155" t="s">
        <v>3</v>
      </c>
      <c r="M5" s="153" t="s">
        <v>4</v>
      </c>
      <c r="N5" s="155" t="s">
        <v>5</v>
      </c>
      <c r="O5" s="156" t="s">
        <v>3</v>
      </c>
      <c r="P5" s="153" t="s">
        <v>4</v>
      </c>
      <c r="Q5" s="157" t="s">
        <v>5</v>
      </c>
      <c r="R5" s="156" t="s">
        <v>3</v>
      </c>
      <c r="S5" s="153" t="s">
        <v>4</v>
      </c>
      <c r="T5" s="157" t="s">
        <v>5</v>
      </c>
      <c r="U5" s="156" t="s">
        <v>11</v>
      </c>
      <c r="V5" s="158" t="s">
        <v>12</v>
      </c>
      <c r="W5" s="159" t="s">
        <v>15</v>
      </c>
    </row>
    <row r="6" spans="1:23" ht="15.75" thickBot="1">
      <c r="A6" s="176"/>
      <c r="B6" s="179"/>
      <c r="C6" s="160"/>
      <c r="D6" s="161"/>
      <c r="E6" s="162"/>
      <c r="F6" s="163"/>
      <c r="G6" s="161"/>
      <c r="H6" s="163"/>
      <c r="I6" s="160"/>
      <c r="J6" s="161"/>
      <c r="K6" s="162"/>
      <c r="L6" s="163"/>
      <c r="M6" s="161"/>
      <c r="N6" s="163"/>
      <c r="O6" s="160"/>
      <c r="P6" s="161"/>
      <c r="Q6" s="162"/>
      <c r="R6" s="160"/>
      <c r="S6" s="161"/>
      <c r="T6" s="162"/>
      <c r="U6" s="160"/>
      <c r="V6" s="164" t="s">
        <v>161</v>
      </c>
      <c r="W6" s="165"/>
    </row>
    <row r="7" spans="1:23" ht="15.75" thickTop="1">
      <c r="A7" s="76">
        <v>1</v>
      </c>
      <c r="B7" s="77" t="s">
        <v>16</v>
      </c>
      <c r="C7" s="78">
        <v>1633</v>
      </c>
      <c r="D7" s="79">
        <v>1696</v>
      </c>
      <c r="E7" s="80">
        <f t="shared" ref="E7:E19" si="0">C7+D7</f>
        <v>3329</v>
      </c>
      <c r="F7" s="81">
        <v>4</v>
      </c>
      <c r="G7" s="82">
        <v>2</v>
      </c>
      <c r="H7" s="83">
        <f>F7+G7</f>
        <v>6</v>
      </c>
      <c r="I7" s="84">
        <v>0</v>
      </c>
      <c r="J7" s="82">
        <v>1</v>
      </c>
      <c r="K7" s="85">
        <f t="shared" ref="K7:K19" si="1">I7+J7</f>
        <v>1</v>
      </c>
      <c r="L7" s="81">
        <v>1</v>
      </c>
      <c r="M7" s="82">
        <v>0</v>
      </c>
      <c r="N7" s="81">
        <f t="shared" ref="N7:N19" si="2">L7+M7</f>
        <v>1</v>
      </c>
      <c r="O7" s="84">
        <v>4</v>
      </c>
      <c r="P7" s="82">
        <v>3</v>
      </c>
      <c r="Q7" s="85">
        <f t="shared" ref="Q7:Q19" si="3">O7+P7</f>
        <v>7</v>
      </c>
      <c r="R7" s="78">
        <v>1634</v>
      </c>
      <c r="S7" s="79">
        <v>1694</v>
      </c>
      <c r="T7" s="80">
        <v>3328</v>
      </c>
      <c r="U7" s="78">
        <v>4</v>
      </c>
      <c r="V7" s="98" t="s">
        <v>162</v>
      </c>
      <c r="W7" s="87">
        <v>851</v>
      </c>
    </row>
    <row r="8" spans="1:23">
      <c r="A8" s="88">
        <v>2</v>
      </c>
      <c r="B8" s="89" t="s">
        <v>26</v>
      </c>
      <c r="C8" s="90">
        <v>1400</v>
      </c>
      <c r="D8" s="91">
        <v>1374</v>
      </c>
      <c r="E8" s="92">
        <f t="shared" si="0"/>
        <v>2774</v>
      </c>
      <c r="F8" s="96">
        <v>1</v>
      </c>
      <c r="G8" s="97">
        <v>2</v>
      </c>
      <c r="H8" s="93">
        <f t="shared" ref="H8:H19" si="4">F8+G8</f>
        <v>3</v>
      </c>
      <c r="I8" s="94">
        <v>2</v>
      </c>
      <c r="J8" s="97">
        <v>0</v>
      </c>
      <c r="K8" s="95">
        <f t="shared" si="1"/>
        <v>2</v>
      </c>
      <c r="L8" s="96">
        <v>6</v>
      </c>
      <c r="M8" s="97">
        <v>9</v>
      </c>
      <c r="N8" s="96">
        <f t="shared" si="2"/>
        <v>15</v>
      </c>
      <c r="O8" s="94">
        <v>2</v>
      </c>
      <c r="P8" s="97">
        <v>3</v>
      </c>
      <c r="Q8" s="95">
        <f t="shared" si="3"/>
        <v>5</v>
      </c>
      <c r="R8" s="90">
        <v>1403</v>
      </c>
      <c r="S8" s="91">
        <v>1382</v>
      </c>
      <c r="T8" s="92">
        <f t="shared" ref="T8:T19" si="5">R8+S8</f>
        <v>2785</v>
      </c>
      <c r="U8" s="90">
        <v>4</v>
      </c>
      <c r="V8" s="166">
        <v>4.8</v>
      </c>
      <c r="W8" s="99">
        <v>841</v>
      </c>
    </row>
    <row r="9" spans="1:23">
      <c r="A9" s="88">
        <v>3</v>
      </c>
      <c r="B9" s="89" t="s">
        <v>18</v>
      </c>
      <c r="C9" s="90">
        <v>1429</v>
      </c>
      <c r="D9" s="91">
        <v>1392</v>
      </c>
      <c r="E9" s="92">
        <f t="shared" si="0"/>
        <v>2821</v>
      </c>
      <c r="F9" s="96">
        <v>4</v>
      </c>
      <c r="G9" s="97">
        <v>1</v>
      </c>
      <c r="H9" s="96">
        <f t="shared" si="4"/>
        <v>5</v>
      </c>
      <c r="I9" s="94">
        <v>1</v>
      </c>
      <c r="J9" s="97">
        <v>4</v>
      </c>
      <c r="K9" s="95">
        <f t="shared" si="1"/>
        <v>5</v>
      </c>
      <c r="L9" s="96">
        <v>5</v>
      </c>
      <c r="M9" s="97">
        <v>6</v>
      </c>
      <c r="N9" s="96">
        <f t="shared" si="2"/>
        <v>11</v>
      </c>
      <c r="O9" s="94">
        <v>0</v>
      </c>
      <c r="P9" s="97">
        <v>0</v>
      </c>
      <c r="Q9" s="95">
        <f>O9+P9</f>
        <v>0</v>
      </c>
      <c r="R9" s="90">
        <v>1437</v>
      </c>
      <c r="S9" s="91">
        <v>1395</v>
      </c>
      <c r="T9" s="92">
        <f>R9+S9</f>
        <v>2832</v>
      </c>
      <c r="U9" s="90">
        <v>4</v>
      </c>
      <c r="V9" s="166">
        <v>4.8</v>
      </c>
      <c r="W9" s="99">
        <v>901</v>
      </c>
    </row>
    <row r="10" spans="1:23">
      <c r="A10" s="88">
        <v>4</v>
      </c>
      <c r="B10" s="89" t="s">
        <v>17</v>
      </c>
      <c r="C10" s="90">
        <v>1564</v>
      </c>
      <c r="D10" s="91">
        <v>1581</v>
      </c>
      <c r="E10" s="92">
        <f t="shared" si="0"/>
        <v>3145</v>
      </c>
      <c r="F10" s="96">
        <v>2</v>
      </c>
      <c r="G10" s="97">
        <v>3</v>
      </c>
      <c r="H10" s="96">
        <f t="shared" si="4"/>
        <v>5</v>
      </c>
      <c r="I10" s="94">
        <v>1</v>
      </c>
      <c r="J10" s="97">
        <v>1</v>
      </c>
      <c r="K10" s="95">
        <f t="shared" si="1"/>
        <v>2</v>
      </c>
      <c r="L10" s="96">
        <v>1</v>
      </c>
      <c r="M10" s="97">
        <v>3</v>
      </c>
      <c r="N10" s="96">
        <f t="shared" si="2"/>
        <v>4</v>
      </c>
      <c r="O10" s="94">
        <v>6</v>
      </c>
      <c r="P10" s="97">
        <v>2</v>
      </c>
      <c r="Q10" s="95">
        <f t="shared" si="3"/>
        <v>8</v>
      </c>
      <c r="R10" s="90">
        <v>1560</v>
      </c>
      <c r="S10" s="91">
        <v>1584</v>
      </c>
      <c r="T10" s="92">
        <f t="shared" si="5"/>
        <v>3144</v>
      </c>
      <c r="U10" s="90">
        <v>3</v>
      </c>
      <c r="V10" s="166">
        <v>2.54</v>
      </c>
      <c r="W10" s="99">
        <v>1027</v>
      </c>
    </row>
    <row r="11" spans="1:23">
      <c r="A11" s="126">
        <v>5</v>
      </c>
      <c r="B11" s="127" t="s">
        <v>20</v>
      </c>
      <c r="C11" s="128">
        <v>1101</v>
      </c>
      <c r="D11" s="129">
        <v>1080</v>
      </c>
      <c r="E11" s="130">
        <v>2179</v>
      </c>
      <c r="F11" s="96">
        <v>0</v>
      </c>
      <c r="G11" s="97">
        <v>0</v>
      </c>
      <c r="H11" s="96">
        <f t="shared" si="4"/>
        <v>0</v>
      </c>
      <c r="I11" s="108">
        <v>0</v>
      </c>
      <c r="J11" s="96">
        <v>0</v>
      </c>
      <c r="K11" s="109">
        <f t="shared" si="1"/>
        <v>0</v>
      </c>
      <c r="L11" s="94">
        <v>0</v>
      </c>
      <c r="M11" s="97">
        <v>0</v>
      </c>
      <c r="N11" s="109">
        <f t="shared" si="2"/>
        <v>0</v>
      </c>
      <c r="O11" s="108">
        <v>0</v>
      </c>
      <c r="P11" s="97">
        <v>0</v>
      </c>
      <c r="Q11" s="96">
        <f t="shared" si="3"/>
        <v>0</v>
      </c>
      <c r="R11" s="128">
        <v>1101</v>
      </c>
      <c r="S11" s="129">
        <v>1080</v>
      </c>
      <c r="T11" s="92">
        <v>2179</v>
      </c>
      <c r="U11" s="128">
        <v>4</v>
      </c>
      <c r="V11" s="98" t="s">
        <v>164</v>
      </c>
      <c r="W11" s="136">
        <v>612</v>
      </c>
    </row>
    <row r="12" spans="1:23">
      <c r="A12" s="88">
        <v>6</v>
      </c>
      <c r="B12" s="89" t="s">
        <v>19</v>
      </c>
      <c r="C12" s="90">
        <v>728</v>
      </c>
      <c r="D12" s="91">
        <v>793</v>
      </c>
      <c r="E12" s="92">
        <f t="shared" si="0"/>
        <v>1521</v>
      </c>
      <c r="F12" s="96">
        <v>0</v>
      </c>
      <c r="G12" s="97">
        <v>0</v>
      </c>
      <c r="H12" s="96">
        <f t="shared" si="4"/>
        <v>0</v>
      </c>
      <c r="I12" s="94">
        <v>0</v>
      </c>
      <c r="J12" s="97">
        <v>0</v>
      </c>
      <c r="K12" s="95">
        <v>0</v>
      </c>
      <c r="L12" s="96">
        <v>2</v>
      </c>
      <c r="M12" s="97">
        <v>1</v>
      </c>
      <c r="N12" s="96">
        <f t="shared" si="2"/>
        <v>3</v>
      </c>
      <c r="O12" s="94">
        <v>2</v>
      </c>
      <c r="P12" s="97">
        <v>1</v>
      </c>
      <c r="Q12" s="95">
        <f t="shared" si="3"/>
        <v>3</v>
      </c>
      <c r="R12" s="90">
        <v>728</v>
      </c>
      <c r="S12" s="91">
        <v>793</v>
      </c>
      <c r="T12" s="92">
        <f t="shared" si="5"/>
        <v>1521</v>
      </c>
      <c r="U12" s="90">
        <v>3</v>
      </c>
      <c r="V12" s="166">
        <v>1.5</v>
      </c>
      <c r="W12" s="99">
        <v>556</v>
      </c>
    </row>
    <row r="13" spans="1:23">
      <c r="A13" s="88">
        <v>7</v>
      </c>
      <c r="B13" s="89" t="s">
        <v>28</v>
      </c>
      <c r="C13" s="107">
        <v>767</v>
      </c>
      <c r="D13" s="97">
        <v>724</v>
      </c>
      <c r="E13" s="96">
        <f t="shared" si="0"/>
        <v>1491</v>
      </c>
      <c r="F13" s="108">
        <v>1</v>
      </c>
      <c r="G13" s="97">
        <v>0</v>
      </c>
      <c r="H13" s="109">
        <f t="shared" si="4"/>
        <v>1</v>
      </c>
      <c r="I13" s="108">
        <v>0</v>
      </c>
      <c r="J13" s="97">
        <v>0</v>
      </c>
      <c r="K13" s="110">
        <f t="shared" si="1"/>
        <v>0</v>
      </c>
      <c r="L13" s="107">
        <v>2</v>
      </c>
      <c r="M13" s="97">
        <v>4</v>
      </c>
      <c r="N13" s="109">
        <f t="shared" si="2"/>
        <v>6</v>
      </c>
      <c r="O13" s="108">
        <v>3</v>
      </c>
      <c r="P13" s="97">
        <v>3</v>
      </c>
      <c r="Q13" s="110">
        <f t="shared" si="3"/>
        <v>6</v>
      </c>
      <c r="R13" s="107">
        <v>767</v>
      </c>
      <c r="S13" s="97">
        <v>725</v>
      </c>
      <c r="T13" s="96">
        <f t="shared" si="5"/>
        <v>1492</v>
      </c>
      <c r="U13" s="90">
        <v>4</v>
      </c>
      <c r="V13" s="98" t="s">
        <v>182</v>
      </c>
      <c r="W13" s="99">
        <v>461</v>
      </c>
    </row>
    <row r="14" spans="1:23">
      <c r="A14" s="88">
        <v>8</v>
      </c>
      <c r="B14" s="89" t="s">
        <v>22</v>
      </c>
      <c r="C14" s="94">
        <v>591</v>
      </c>
      <c r="D14" s="97">
        <v>325</v>
      </c>
      <c r="E14" s="95">
        <v>1135</v>
      </c>
      <c r="F14" s="96">
        <v>1</v>
      </c>
      <c r="G14" s="97">
        <v>1</v>
      </c>
      <c r="H14" s="96">
        <f t="shared" si="4"/>
        <v>2</v>
      </c>
      <c r="I14" s="94">
        <v>0</v>
      </c>
      <c r="J14" s="97">
        <v>0</v>
      </c>
      <c r="K14" s="95">
        <f t="shared" si="1"/>
        <v>0</v>
      </c>
      <c r="L14" s="96">
        <v>1</v>
      </c>
      <c r="M14" s="97">
        <v>0</v>
      </c>
      <c r="N14" s="96">
        <f t="shared" si="2"/>
        <v>1</v>
      </c>
      <c r="O14" s="94">
        <v>2</v>
      </c>
      <c r="P14" s="97">
        <v>0</v>
      </c>
      <c r="Q14" s="95">
        <f t="shared" si="3"/>
        <v>2</v>
      </c>
      <c r="R14" s="94">
        <v>590</v>
      </c>
      <c r="S14" s="97">
        <v>546</v>
      </c>
      <c r="T14" s="95">
        <v>1136</v>
      </c>
      <c r="U14" s="90">
        <v>4</v>
      </c>
      <c r="V14" s="166">
        <v>15.45</v>
      </c>
      <c r="W14" s="99">
        <v>327</v>
      </c>
    </row>
    <row r="15" spans="1:23">
      <c r="A15" s="88">
        <v>9</v>
      </c>
      <c r="B15" s="89" t="s">
        <v>25</v>
      </c>
      <c r="C15" s="90">
        <v>1546</v>
      </c>
      <c r="D15" s="91">
        <v>1536</v>
      </c>
      <c r="E15" s="92">
        <f t="shared" si="0"/>
        <v>3082</v>
      </c>
      <c r="F15" s="96">
        <v>3</v>
      </c>
      <c r="G15" s="97">
        <v>2</v>
      </c>
      <c r="H15" s="110">
        <f t="shared" si="4"/>
        <v>5</v>
      </c>
      <c r="I15" s="96">
        <v>1</v>
      </c>
      <c r="J15" s="97">
        <v>0</v>
      </c>
      <c r="K15" s="110">
        <f t="shared" si="1"/>
        <v>1</v>
      </c>
      <c r="L15" s="96">
        <v>2</v>
      </c>
      <c r="M15" s="97">
        <v>3</v>
      </c>
      <c r="N15" s="110">
        <f t="shared" si="2"/>
        <v>5</v>
      </c>
      <c r="O15" s="96">
        <v>6</v>
      </c>
      <c r="P15" s="97">
        <v>3</v>
      </c>
      <c r="Q15" s="110">
        <f t="shared" si="3"/>
        <v>9</v>
      </c>
      <c r="R15" s="90">
        <v>1544</v>
      </c>
      <c r="S15" s="91">
        <v>1538</v>
      </c>
      <c r="T15" s="92">
        <f t="shared" si="5"/>
        <v>3082</v>
      </c>
      <c r="U15" s="90">
        <v>3</v>
      </c>
      <c r="V15" s="167">
        <v>3</v>
      </c>
      <c r="W15" s="99">
        <v>782</v>
      </c>
    </row>
    <row r="16" spans="1:23">
      <c r="A16" s="88">
        <v>10</v>
      </c>
      <c r="B16" s="89" t="s">
        <v>23</v>
      </c>
      <c r="C16" s="90">
        <v>412</v>
      </c>
      <c r="D16" s="91">
        <v>402</v>
      </c>
      <c r="E16" s="92">
        <f t="shared" si="0"/>
        <v>814</v>
      </c>
      <c r="F16" s="96">
        <v>1</v>
      </c>
      <c r="G16" s="97">
        <v>0</v>
      </c>
      <c r="H16" s="96">
        <f t="shared" si="4"/>
        <v>1</v>
      </c>
      <c r="I16" s="94">
        <v>0</v>
      </c>
      <c r="J16" s="97">
        <v>0</v>
      </c>
      <c r="K16" s="95">
        <f t="shared" si="1"/>
        <v>0</v>
      </c>
      <c r="L16" s="96">
        <v>1</v>
      </c>
      <c r="M16" s="97">
        <v>0</v>
      </c>
      <c r="N16" s="96">
        <f t="shared" si="2"/>
        <v>1</v>
      </c>
      <c r="O16" s="94">
        <v>0</v>
      </c>
      <c r="P16" s="97">
        <v>0</v>
      </c>
      <c r="Q16" s="95">
        <f t="shared" si="3"/>
        <v>0</v>
      </c>
      <c r="R16" s="90">
        <v>414</v>
      </c>
      <c r="S16" s="91">
        <v>402</v>
      </c>
      <c r="T16" s="92">
        <f t="shared" si="5"/>
        <v>816</v>
      </c>
      <c r="U16" s="90">
        <v>3</v>
      </c>
      <c r="V16" s="166">
        <v>8.9</v>
      </c>
      <c r="W16" s="99">
        <v>253</v>
      </c>
    </row>
    <row r="17" spans="1:23">
      <c r="A17" s="88">
        <v>11</v>
      </c>
      <c r="B17" s="89" t="s">
        <v>27</v>
      </c>
      <c r="C17" s="90">
        <v>882</v>
      </c>
      <c r="D17" s="91">
        <v>750</v>
      </c>
      <c r="E17" s="92">
        <f t="shared" si="0"/>
        <v>1632</v>
      </c>
      <c r="F17" s="96">
        <v>1</v>
      </c>
      <c r="G17" s="97">
        <v>0</v>
      </c>
      <c r="H17" s="96">
        <f t="shared" si="4"/>
        <v>1</v>
      </c>
      <c r="I17" s="94">
        <v>0</v>
      </c>
      <c r="J17" s="97">
        <v>0</v>
      </c>
      <c r="K17" s="95">
        <v>0</v>
      </c>
      <c r="L17" s="96">
        <v>2</v>
      </c>
      <c r="M17" s="97">
        <v>1</v>
      </c>
      <c r="N17" s="96">
        <f t="shared" si="2"/>
        <v>3</v>
      </c>
      <c r="O17" s="94">
        <v>4</v>
      </c>
      <c r="P17" s="97">
        <v>5</v>
      </c>
      <c r="Q17" s="95">
        <f t="shared" si="3"/>
        <v>9</v>
      </c>
      <c r="R17" s="90">
        <v>881</v>
      </c>
      <c r="S17" s="91">
        <v>746</v>
      </c>
      <c r="T17" s="92">
        <f t="shared" si="5"/>
        <v>1627</v>
      </c>
      <c r="U17" s="90">
        <v>3</v>
      </c>
      <c r="V17" s="167">
        <v>6.25</v>
      </c>
      <c r="W17" s="99">
        <v>336</v>
      </c>
    </row>
    <row r="18" spans="1:23">
      <c r="A18" s="88">
        <v>12</v>
      </c>
      <c r="B18" s="89" t="s">
        <v>21</v>
      </c>
      <c r="C18" s="90">
        <v>864</v>
      </c>
      <c r="D18" s="91">
        <v>754</v>
      </c>
      <c r="E18" s="92">
        <v>1600</v>
      </c>
      <c r="F18" s="94">
        <v>0</v>
      </c>
      <c r="G18" s="97">
        <v>0</v>
      </c>
      <c r="H18" s="96">
        <f t="shared" si="4"/>
        <v>0</v>
      </c>
      <c r="I18" s="94">
        <v>0</v>
      </c>
      <c r="J18" s="97">
        <v>1</v>
      </c>
      <c r="K18" s="95">
        <f t="shared" si="1"/>
        <v>1</v>
      </c>
      <c r="L18" s="96">
        <v>7</v>
      </c>
      <c r="M18" s="97">
        <v>6</v>
      </c>
      <c r="N18" s="96">
        <f t="shared" si="2"/>
        <v>13</v>
      </c>
      <c r="O18" s="94">
        <v>5</v>
      </c>
      <c r="P18" s="97">
        <v>2</v>
      </c>
      <c r="Q18" s="95">
        <f t="shared" si="3"/>
        <v>7</v>
      </c>
      <c r="R18" s="90">
        <v>848</v>
      </c>
      <c r="S18" s="91">
        <v>757</v>
      </c>
      <c r="T18" s="92">
        <f t="shared" si="5"/>
        <v>1605</v>
      </c>
      <c r="U18" s="90">
        <v>4</v>
      </c>
      <c r="V18" s="166">
        <v>15.5</v>
      </c>
      <c r="W18" s="99">
        <v>447</v>
      </c>
    </row>
    <row r="19" spans="1:23" ht="15.75" thickBot="1">
      <c r="A19" s="111">
        <v>13</v>
      </c>
      <c r="B19" s="112" t="s">
        <v>24</v>
      </c>
      <c r="C19" s="142">
        <v>480</v>
      </c>
      <c r="D19" s="143">
        <v>415</v>
      </c>
      <c r="E19" s="144">
        <f t="shared" si="0"/>
        <v>895</v>
      </c>
      <c r="F19" s="138">
        <v>0</v>
      </c>
      <c r="G19" s="139">
        <v>0</v>
      </c>
      <c r="H19" s="138">
        <f t="shared" si="4"/>
        <v>0</v>
      </c>
      <c r="I19" s="140">
        <v>0</v>
      </c>
      <c r="J19" s="139">
        <v>0</v>
      </c>
      <c r="K19" s="141">
        <f t="shared" si="1"/>
        <v>0</v>
      </c>
      <c r="L19" s="138">
        <v>0</v>
      </c>
      <c r="M19" s="139">
        <v>1</v>
      </c>
      <c r="N19" s="138">
        <f t="shared" si="2"/>
        <v>1</v>
      </c>
      <c r="O19" s="140">
        <v>2</v>
      </c>
      <c r="P19" s="139">
        <v>2</v>
      </c>
      <c r="Q19" s="141">
        <f t="shared" si="3"/>
        <v>4</v>
      </c>
      <c r="R19" s="142">
        <v>478</v>
      </c>
      <c r="S19" s="143">
        <v>414</v>
      </c>
      <c r="T19" s="144">
        <f t="shared" si="5"/>
        <v>892</v>
      </c>
      <c r="U19" s="113">
        <v>6</v>
      </c>
      <c r="V19" s="168">
        <v>17</v>
      </c>
      <c r="W19" s="121">
        <v>286</v>
      </c>
    </row>
    <row r="20" spans="1:23" ht="15.75" thickBot="1">
      <c r="A20" s="171" t="s">
        <v>47</v>
      </c>
      <c r="B20" s="172"/>
      <c r="C20" s="42">
        <f t="shared" ref="C20:U20" si="6">SUM(C7:C19)</f>
        <v>13397</v>
      </c>
      <c r="D20" s="43">
        <f t="shared" si="6"/>
        <v>12822</v>
      </c>
      <c r="E20" s="44">
        <f t="shared" si="6"/>
        <v>26418</v>
      </c>
      <c r="F20" s="45">
        <f t="shared" si="6"/>
        <v>18</v>
      </c>
      <c r="G20" s="43">
        <f t="shared" si="6"/>
        <v>11</v>
      </c>
      <c r="H20" s="46">
        <f t="shared" si="6"/>
        <v>29</v>
      </c>
      <c r="I20" s="42">
        <f t="shared" si="6"/>
        <v>5</v>
      </c>
      <c r="J20" s="43">
        <f t="shared" si="6"/>
        <v>7</v>
      </c>
      <c r="K20" s="44">
        <f t="shared" si="6"/>
        <v>12</v>
      </c>
      <c r="L20" s="45">
        <f t="shared" si="6"/>
        <v>30</v>
      </c>
      <c r="M20" s="43">
        <f t="shared" si="6"/>
        <v>34</v>
      </c>
      <c r="N20" s="46">
        <f t="shared" si="6"/>
        <v>64</v>
      </c>
      <c r="O20" s="42">
        <f t="shared" si="6"/>
        <v>36</v>
      </c>
      <c r="P20" s="43">
        <f t="shared" si="6"/>
        <v>24</v>
      </c>
      <c r="Q20" s="44">
        <f t="shared" si="6"/>
        <v>60</v>
      </c>
      <c r="R20" s="42">
        <f>SUM(R7:R19)</f>
        <v>13385</v>
      </c>
      <c r="S20" s="43">
        <f>SUM(S7:S19)</f>
        <v>13056</v>
      </c>
      <c r="T20" s="44">
        <f>SUM(T7:T19)</f>
        <v>26439</v>
      </c>
      <c r="U20" s="42">
        <f t="shared" si="6"/>
        <v>49</v>
      </c>
      <c r="V20" s="48">
        <f>SUM(V7:V19)</f>
        <v>79.740000000000009</v>
      </c>
      <c r="W20" s="47">
        <f>SUM(W7:W19)</f>
        <v>7680</v>
      </c>
    </row>
    <row r="21" spans="1:23" ht="15.75" thickTop="1">
      <c r="C21" s="63"/>
      <c r="D21" s="63"/>
      <c r="E21" s="63"/>
      <c r="T21" t="s">
        <v>179</v>
      </c>
    </row>
    <row r="22" spans="1:23" ht="15.75">
      <c r="N22" s="4" t="s">
        <v>188</v>
      </c>
      <c r="O22" s="4"/>
      <c r="P22" s="4"/>
      <c r="Q22" s="4"/>
      <c r="R22" s="4"/>
      <c r="S22" s="4"/>
    </row>
    <row r="23" spans="1:23" ht="15.75">
      <c r="N23" s="4" t="s">
        <v>88</v>
      </c>
      <c r="O23" s="4"/>
      <c r="P23" s="4"/>
      <c r="Q23" s="4"/>
      <c r="R23" s="4"/>
      <c r="S23" s="4"/>
    </row>
    <row r="24" spans="1:23" ht="15.75">
      <c r="N24" s="4" t="s">
        <v>185</v>
      </c>
      <c r="O24" s="4"/>
      <c r="P24" s="149"/>
      <c r="Q24" s="149"/>
      <c r="R24" s="149"/>
      <c r="S24" s="149"/>
      <c r="T24" s="149"/>
      <c r="U24" s="149"/>
      <c r="V24" s="149"/>
      <c r="W24" s="146"/>
    </row>
    <row r="25" spans="1:23" ht="15.75">
      <c r="N25" s="4"/>
      <c r="O25" s="4"/>
      <c r="P25" s="4"/>
      <c r="Q25" s="4"/>
      <c r="R25" s="4"/>
      <c r="S25" s="145"/>
      <c r="T25" s="145"/>
      <c r="U25" s="145"/>
      <c r="V25" s="145"/>
    </row>
    <row r="26" spans="1:23" ht="15.75">
      <c r="N26" s="4"/>
      <c r="O26" s="4"/>
      <c r="P26" s="4"/>
      <c r="Q26" s="4"/>
      <c r="R26" s="4"/>
      <c r="S26" s="145"/>
      <c r="T26" s="145"/>
      <c r="U26" s="145"/>
      <c r="V26" s="145"/>
    </row>
    <row r="27" spans="1:23" ht="15.75">
      <c r="N27" s="4"/>
      <c r="O27" s="4"/>
      <c r="P27" s="4"/>
      <c r="Q27" s="4"/>
      <c r="R27" s="4"/>
      <c r="S27" s="4"/>
    </row>
    <row r="28" spans="1:23" ht="15.75">
      <c r="N28" s="4" t="s">
        <v>189</v>
      </c>
      <c r="O28" s="4"/>
      <c r="P28" s="4"/>
      <c r="Q28" s="4"/>
      <c r="R28" s="4"/>
      <c r="S28" s="4"/>
    </row>
    <row r="29" spans="1:23" ht="15.75">
      <c r="N29" s="4" t="s">
        <v>186</v>
      </c>
      <c r="O29" s="4"/>
      <c r="P29" s="4"/>
      <c r="Q29" s="4"/>
      <c r="R29" s="4"/>
      <c r="S29" s="4"/>
    </row>
    <row r="30" spans="1:23" ht="15.75">
      <c r="N30" s="4" t="s">
        <v>187</v>
      </c>
      <c r="O30" s="4"/>
      <c r="P30" s="5"/>
      <c r="Q30" s="5"/>
      <c r="R30" s="5"/>
      <c r="S30" s="147"/>
      <c r="T30" s="147"/>
      <c r="U30" s="147"/>
      <c r="V30" s="147"/>
      <c r="W30" s="148"/>
    </row>
    <row r="31" spans="1:23" ht="15.75">
      <c r="P31" s="4"/>
      <c r="Q31" s="4"/>
      <c r="R31" s="4"/>
      <c r="S31" s="4"/>
      <c r="T31" s="4"/>
      <c r="U31" s="4"/>
      <c r="V31" s="4"/>
      <c r="W31" s="4"/>
    </row>
    <row r="32" spans="1:23" ht="15.75">
      <c r="P32" s="4"/>
      <c r="Q32" s="4"/>
      <c r="R32" s="4"/>
      <c r="S32" s="4"/>
      <c r="T32" s="4"/>
      <c r="U32" s="4"/>
      <c r="V32" s="4"/>
      <c r="W32" s="4"/>
    </row>
  </sheetData>
  <mergeCells count="12">
    <mergeCell ref="U4:V4"/>
    <mergeCell ref="A20:B20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</mergeCells>
  <pageMargins left="0.53" right="0.57999999999999996" top="0.61" bottom="0.62" header="0.3" footer="0.3"/>
  <pageSetup paperSize="5" scale="95" orientation="landscape" horizontalDpi="4294967293" verticalDpi="360" r:id="rId1"/>
</worksheet>
</file>

<file path=xl/worksheets/sheet5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activeCell="L23" sqref="L23"/>
    </sheetView>
  </sheetViews>
  <sheetFormatPr defaultRowHeight="15"/>
  <sheetData>
    <row r="1" spans="1:23" ht="21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21">
      <c r="A2" s="173" t="s">
        <v>183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15.75" thickBot="1"/>
    <row r="4" spans="1:23" ht="16.5" thickTop="1" thickBot="1">
      <c r="A4" s="174" t="s">
        <v>1</v>
      </c>
      <c r="B4" s="177" t="s">
        <v>2</v>
      </c>
      <c r="C4" s="169" t="s">
        <v>53</v>
      </c>
      <c r="D4" s="180"/>
      <c r="E4" s="170"/>
      <c r="F4" s="169" t="s">
        <v>6</v>
      </c>
      <c r="G4" s="180"/>
      <c r="H4" s="170"/>
      <c r="I4" s="169" t="s">
        <v>29</v>
      </c>
      <c r="J4" s="180"/>
      <c r="K4" s="170"/>
      <c r="L4" s="169" t="s">
        <v>7</v>
      </c>
      <c r="M4" s="180"/>
      <c r="N4" s="170"/>
      <c r="O4" s="169" t="s">
        <v>8</v>
      </c>
      <c r="P4" s="180"/>
      <c r="Q4" s="170"/>
      <c r="R4" s="169" t="s">
        <v>9</v>
      </c>
      <c r="S4" s="180"/>
      <c r="T4" s="170"/>
      <c r="U4" s="169" t="s">
        <v>10</v>
      </c>
      <c r="V4" s="170"/>
      <c r="W4" s="151" t="s">
        <v>14</v>
      </c>
    </row>
    <row r="5" spans="1:23">
      <c r="A5" s="175"/>
      <c r="B5" s="178"/>
      <c r="C5" s="152" t="s">
        <v>3</v>
      </c>
      <c r="D5" s="153" t="s">
        <v>4</v>
      </c>
      <c r="E5" s="154" t="s">
        <v>5</v>
      </c>
      <c r="F5" s="155" t="s">
        <v>3</v>
      </c>
      <c r="G5" s="153" t="s">
        <v>4</v>
      </c>
      <c r="H5" s="155" t="s">
        <v>5</v>
      </c>
      <c r="I5" s="156" t="s">
        <v>3</v>
      </c>
      <c r="J5" s="153" t="s">
        <v>4</v>
      </c>
      <c r="K5" s="157" t="s">
        <v>5</v>
      </c>
      <c r="L5" s="155" t="s">
        <v>3</v>
      </c>
      <c r="M5" s="153" t="s">
        <v>4</v>
      </c>
      <c r="N5" s="155" t="s">
        <v>5</v>
      </c>
      <c r="O5" s="156" t="s">
        <v>3</v>
      </c>
      <c r="P5" s="153" t="s">
        <v>4</v>
      </c>
      <c r="Q5" s="157" t="s">
        <v>5</v>
      </c>
      <c r="R5" s="156" t="s">
        <v>3</v>
      </c>
      <c r="S5" s="153" t="s">
        <v>4</v>
      </c>
      <c r="T5" s="157" t="s">
        <v>5</v>
      </c>
      <c r="U5" s="156" t="s">
        <v>11</v>
      </c>
      <c r="V5" s="158" t="s">
        <v>12</v>
      </c>
      <c r="W5" s="159" t="s">
        <v>15</v>
      </c>
    </row>
    <row r="6" spans="1:23" ht="15.75" thickBot="1">
      <c r="A6" s="176"/>
      <c r="B6" s="179"/>
      <c r="C6" s="160"/>
      <c r="D6" s="161"/>
      <c r="E6" s="162"/>
      <c r="F6" s="163"/>
      <c r="G6" s="161"/>
      <c r="H6" s="163"/>
      <c r="I6" s="160"/>
      <c r="J6" s="161"/>
      <c r="K6" s="162"/>
      <c r="L6" s="163"/>
      <c r="M6" s="161"/>
      <c r="N6" s="163"/>
      <c r="O6" s="160"/>
      <c r="P6" s="161"/>
      <c r="Q6" s="162"/>
      <c r="R6" s="160"/>
      <c r="S6" s="161"/>
      <c r="T6" s="162"/>
      <c r="U6" s="160"/>
      <c r="V6" s="164" t="s">
        <v>161</v>
      </c>
      <c r="W6" s="165"/>
    </row>
    <row r="7" spans="1:23" ht="15.75" thickTop="1">
      <c r="A7" s="76">
        <v>1</v>
      </c>
      <c r="B7" s="77" t="s">
        <v>16</v>
      </c>
      <c r="C7" s="78">
        <v>1633</v>
      </c>
      <c r="D7" s="79">
        <v>1696</v>
      </c>
      <c r="E7" s="80">
        <f t="shared" ref="E7:E19" si="0">C7+D7</f>
        <v>3329</v>
      </c>
      <c r="F7" s="81">
        <v>4</v>
      </c>
      <c r="G7" s="82">
        <v>2</v>
      </c>
      <c r="H7" s="83">
        <f>F7+G7</f>
        <v>6</v>
      </c>
      <c r="I7" s="84">
        <v>0</v>
      </c>
      <c r="J7" s="82">
        <v>1</v>
      </c>
      <c r="K7" s="85">
        <f t="shared" ref="K7:K19" si="1">I7+J7</f>
        <v>1</v>
      </c>
      <c r="L7" s="81">
        <v>1</v>
      </c>
      <c r="M7" s="82">
        <v>0</v>
      </c>
      <c r="N7" s="81">
        <f t="shared" ref="N7:N19" si="2">L7+M7</f>
        <v>1</v>
      </c>
      <c r="O7" s="84">
        <v>4</v>
      </c>
      <c r="P7" s="82">
        <v>3</v>
      </c>
      <c r="Q7" s="85">
        <f t="shared" ref="Q7:Q19" si="3">O7+P7</f>
        <v>7</v>
      </c>
      <c r="R7" s="78">
        <v>1634</v>
      </c>
      <c r="S7" s="79">
        <v>1694</v>
      </c>
      <c r="T7" s="80">
        <v>3328</v>
      </c>
      <c r="U7" s="78">
        <v>4</v>
      </c>
      <c r="V7" s="98" t="s">
        <v>162</v>
      </c>
      <c r="W7" s="87">
        <v>851</v>
      </c>
    </row>
    <row r="8" spans="1:23">
      <c r="A8" s="88">
        <v>2</v>
      </c>
      <c r="B8" s="89" t="s">
        <v>26</v>
      </c>
      <c r="C8" s="90">
        <v>1400</v>
      </c>
      <c r="D8" s="91">
        <v>1374</v>
      </c>
      <c r="E8" s="92">
        <f t="shared" si="0"/>
        <v>2774</v>
      </c>
      <c r="F8" s="96">
        <v>1</v>
      </c>
      <c r="G8" s="97">
        <v>2</v>
      </c>
      <c r="H8" s="93">
        <f t="shared" ref="H8:H19" si="4">F8+G8</f>
        <v>3</v>
      </c>
      <c r="I8" s="94">
        <v>2</v>
      </c>
      <c r="J8" s="97">
        <v>0</v>
      </c>
      <c r="K8" s="95">
        <f t="shared" si="1"/>
        <v>2</v>
      </c>
      <c r="L8" s="96">
        <v>6</v>
      </c>
      <c r="M8" s="97">
        <v>9</v>
      </c>
      <c r="N8" s="96">
        <f t="shared" si="2"/>
        <v>15</v>
      </c>
      <c r="O8" s="94">
        <v>2</v>
      </c>
      <c r="P8" s="97">
        <v>3</v>
      </c>
      <c r="Q8" s="95">
        <f t="shared" si="3"/>
        <v>5</v>
      </c>
      <c r="R8" s="90">
        <v>1403</v>
      </c>
      <c r="S8" s="91">
        <v>1382</v>
      </c>
      <c r="T8" s="92">
        <f t="shared" ref="T8:T19" si="5">R8+S8</f>
        <v>2785</v>
      </c>
      <c r="U8" s="90">
        <v>4</v>
      </c>
      <c r="V8" s="166">
        <v>4.8</v>
      </c>
      <c r="W8" s="99">
        <v>841</v>
      </c>
    </row>
    <row r="9" spans="1:23">
      <c r="A9" s="88">
        <v>3</v>
      </c>
      <c r="B9" s="89" t="s">
        <v>18</v>
      </c>
      <c r="C9" s="90">
        <v>1429</v>
      </c>
      <c r="D9" s="91">
        <v>1392</v>
      </c>
      <c r="E9" s="92">
        <f t="shared" si="0"/>
        <v>2821</v>
      </c>
      <c r="F9" s="96">
        <v>4</v>
      </c>
      <c r="G9" s="97">
        <v>1</v>
      </c>
      <c r="H9" s="96">
        <f t="shared" si="4"/>
        <v>5</v>
      </c>
      <c r="I9" s="94">
        <v>1</v>
      </c>
      <c r="J9" s="97">
        <v>4</v>
      </c>
      <c r="K9" s="95">
        <f t="shared" si="1"/>
        <v>5</v>
      </c>
      <c r="L9" s="96">
        <v>5</v>
      </c>
      <c r="M9" s="97">
        <v>6</v>
      </c>
      <c r="N9" s="96">
        <f t="shared" si="2"/>
        <v>11</v>
      </c>
      <c r="O9" s="94">
        <v>0</v>
      </c>
      <c r="P9" s="97">
        <v>0</v>
      </c>
      <c r="Q9" s="95">
        <f>O9+P9</f>
        <v>0</v>
      </c>
      <c r="R9" s="90">
        <v>1437</v>
      </c>
      <c r="S9" s="91">
        <v>1395</v>
      </c>
      <c r="T9" s="92">
        <f>R9+S9</f>
        <v>2832</v>
      </c>
      <c r="U9" s="90">
        <v>4</v>
      </c>
      <c r="V9" s="166">
        <v>4.8</v>
      </c>
      <c r="W9" s="99">
        <v>901</v>
      </c>
    </row>
    <row r="10" spans="1:23">
      <c r="A10" s="88">
        <v>4</v>
      </c>
      <c r="B10" s="89" t="s">
        <v>17</v>
      </c>
      <c r="C10" s="90">
        <v>1564</v>
      </c>
      <c r="D10" s="91">
        <v>1581</v>
      </c>
      <c r="E10" s="92">
        <f t="shared" si="0"/>
        <v>3145</v>
      </c>
      <c r="F10" s="96">
        <v>2</v>
      </c>
      <c r="G10" s="97">
        <v>3</v>
      </c>
      <c r="H10" s="96">
        <f t="shared" si="4"/>
        <v>5</v>
      </c>
      <c r="I10" s="94">
        <v>1</v>
      </c>
      <c r="J10" s="97">
        <v>1</v>
      </c>
      <c r="K10" s="95">
        <f t="shared" si="1"/>
        <v>2</v>
      </c>
      <c r="L10" s="96">
        <v>1</v>
      </c>
      <c r="M10" s="97">
        <v>3</v>
      </c>
      <c r="N10" s="96">
        <f t="shared" si="2"/>
        <v>4</v>
      </c>
      <c r="O10" s="94">
        <v>6</v>
      </c>
      <c r="P10" s="97">
        <v>2</v>
      </c>
      <c r="Q10" s="95">
        <f t="shared" si="3"/>
        <v>8</v>
      </c>
      <c r="R10" s="90">
        <v>1560</v>
      </c>
      <c r="S10" s="91">
        <v>1584</v>
      </c>
      <c r="T10" s="92">
        <f t="shared" si="5"/>
        <v>3144</v>
      </c>
      <c r="U10" s="90">
        <v>3</v>
      </c>
      <c r="V10" s="166">
        <v>2.54</v>
      </c>
      <c r="W10" s="99">
        <v>1027</v>
      </c>
    </row>
    <row r="11" spans="1:23">
      <c r="A11" s="126">
        <v>5</v>
      </c>
      <c r="B11" s="127" t="s">
        <v>20</v>
      </c>
      <c r="C11" s="128">
        <v>1101</v>
      </c>
      <c r="D11" s="129">
        <v>1080</v>
      </c>
      <c r="E11" s="130">
        <v>2179</v>
      </c>
      <c r="F11" s="96">
        <v>0</v>
      </c>
      <c r="G11" s="97">
        <v>0</v>
      </c>
      <c r="H11" s="96">
        <f t="shared" si="4"/>
        <v>0</v>
      </c>
      <c r="I11" s="108">
        <v>0</v>
      </c>
      <c r="J11" s="96">
        <v>0</v>
      </c>
      <c r="K11" s="109">
        <f t="shared" si="1"/>
        <v>0</v>
      </c>
      <c r="L11" s="94">
        <v>0</v>
      </c>
      <c r="M11" s="97">
        <v>0</v>
      </c>
      <c r="N11" s="109">
        <f t="shared" si="2"/>
        <v>0</v>
      </c>
      <c r="O11" s="108">
        <v>0</v>
      </c>
      <c r="P11" s="97">
        <v>0</v>
      </c>
      <c r="Q11" s="96">
        <f t="shared" si="3"/>
        <v>0</v>
      </c>
      <c r="R11" s="128">
        <v>1101</v>
      </c>
      <c r="S11" s="129">
        <v>1080</v>
      </c>
      <c r="T11" s="92">
        <v>2179</v>
      </c>
      <c r="U11" s="128">
        <v>4</v>
      </c>
      <c r="V11" s="98" t="s">
        <v>164</v>
      </c>
      <c r="W11" s="136">
        <v>612</v>
      </c>
    </row>
    <row r="12" spans="1:23">
      <c r="A12" s="88">
        <v>6</v>
      </c>
      <c r="B12" s="89" t="s">
        <v>19</v>
      </c>
      <c r="C12" s="90">
        <v>728</v>
      </c>
      <c r="D12" s="91">
        <v>793</v>
      </c>
      <c r="E12" s="92">
        <f t="shared" si="0"/>
        <v>1521</v>
      </c>
      <c r="F12" s="96">
        <v>0</v>
      </c>
      <c r="G12" s="97">
        <v>0</v>
      </c>
      <c r="H12" s="96">
        <f t="shared" si="4"/>
        <v>0</v>
      </c>
      <c r="I12" s="94">
        <v>0</v>
      </c>
      <c r="J12" s="97">
        <v>0</v>
      </c>
      <c r="K12" s="95">
        <v>0</v>
      </c>
      <c r="L12" s="96">
        <v>2</v>
      </c>
      <c r="M12" s="97">
        <v>1</v>
      </c>
      <c r="N12" s="96">
        <f t="shared" si="2"/>
        <v>3</v>
      </c>
      <c r="O12" s="94">
        <v>2</v>
      </c>
      <c r="P12" s="97">
        <v>1</v>
      </c>
      <c r="Q12" s="95">
        <f t="shared" si="3"/>
        <v>3</v>
      </c>
      <c r="R12" s="90">
        <v>728</v>
      </c>
      <c r="S12" s="91">
        <v>793</v>
      </c>
      <c r="T12" s="92">
        <f t="shared" si="5"/>
        <v>1521</v>
      </c>
      <c r="U12" s="90">
        <v>3</v>
      </c>
      <c r="V12" s="166">
        <v>1.5</v>
      </c>
      <c r="W12" s="99">
        <v>556</v>
      </c>
    </row>
    <row r="13" spans="1:23">
      <c r="A13" s="88">
        <v>7</v>
      </c>
      <c r="B13" s="89" t="s">
        <v>28</v>
      </c>
      <c r="C13" s="107">
        <v>767</v>
      </c>
      <c r="D13" s="97">
        <v>724</v>
      </c>
      <c r="E13" s="96">
        <f t="shared" si="0"/>
        <v>1491</v>
      </c>
      <c r="F13" s="108">
        <v>1</v>
      </c>
      <c r="G13" s="97">
        <v>0</v>
      </c>
      <c r="H13" s="109">
        <f t="shared" si="4"/>
        <v>1</v>
      </c>
      <c r="I13" s="108">
        <v>0</v>
      </c>
      <c r="J13" s="97">
        <v>0</v>
      </c>
      <c r="K13" s="110">
        <f t="shared" si="1"/>
        <v>0</v>
      </c>
      <c r="L13" s="107">
        <v>2</v>
      </c>
      <c r="M13" s="97">
        <v>4</v>
      </c>
      <c r="N13" s="109">
        <f t="shared" si="2"/>
        <v>6</v>
      </c>
      <c r="O13" s="108">
        <v>3</v>
      </c>
      <c r="P13" s="97">
        <v>3</v>
      </c>
      <c r="Q13" s="110">
        <f t="shared" si="3"/>
        <v>6</v>
      </c>
      <c r="R13" s="107">
        <v>767</v>
      </c>
      <c r="S13" s="97">
        <v>725</v>
      </c>
      <c r="T13" s="96">
        <f t="shared" si="5"/>
        <v>1492</v>
      </c>
      <c r="U13" s="90">
        <v>4</v>
      </c>
      <c r="V13" s="98" t="s">
        <v>182</v>
      </c>
      <c r="W13" s="99">
        <v>461</v>
      </c>
    </row>
    <row r="14" spans="1:23">
      <c r="A14" s="88">
        <v>8</v>
      </c>
      <c r="B14" s="89" t="s">
        <v>22</v>
      </c>
      <c r="C14" s="94">
        <v>591</v>
      </c>
      <c r="D14" s="97">
        <v>325</v>
      </c>
      <c r="E14" s="95">
        <f t="shared" si="0"/>
        <v>916</v>
      </c>
      <c r="F14" s="96">
        <v>1</v>
      </c>
      <c r="G14" s="97">
        <v>1</v>
      </c>
      <c r="H14" s="96">
        <f t="shared" si="4"/>
        <v>2</v>
      </c>
      <c r="I14" s="94">
        <v>0</v>
      </c>
      <c r="J14" s="97">
        <v>0</v>
      </c>
      <c r="K14" s="95">
        <f t="shared" si="1"/>
        <v>0</v>
      </c>
      <c r="L14" s="96">
        <v>1</v>
      </c>
      <c r="M14" s="97">
        <v>0</v>
      </c>
      <c r="N14" s="96">
        <f t="shared" si="2"/>
        <v>1</v>
      </c>
      <c r="O14" s="94">
        <v>2</v>
      </c>
      <c r="P14" s="97">
        <v>0</v>
      </c>
      <c r="Q14" s="95">
        <f t="shared" si="3"/>
        <v>2</v>
      </c>
      <c r="R14" s="94">
        <v>591</v>
      </c>
      <c r="S14" s="97">
        <v>325</v>
      </c>
      <c r="T14" s="95">
        <f t="shared" si="5"/>
        <v>916</v>
      </c>
      <c r="U14" s="90">
        <v>4</v>
      </c>
      <c r="V14" s="166">
        <v>15.45</v>
      </c>
      <c r="W14" s="99">
        <v>325</v>
      </c>
    </row>
    <row r="15" spans="1:23">
      <c r="A15" s="88">
        <v>9</v>
      </c>
      <c r="B15" s="89" t="s">
        <v>25</v>
      </c>
      <c r="C15" s="90">
        <v>1546</v>
      </c>
      <c r="D15" s="91">
        <v>1536</v>
      </c>
      <c r="E15" s="92">
        <f t="shared" si="0"/>
        <v>3082</v>
      </c>
      <c r="F15" s="96">
        <v>3</v>
      </c>
      <c r="G15" s="97">
        <v>2</v>
      </c>
      <c r="H15" s="110">
        <f t="shared" si="4"/>
        <v>5</v>
      </c>
      <c r="I15" s="96">
        <v>1</v>
      </c>
      <c r="J15" s="97">
        <v>0</v>
      </c>
      <c r="K15" s="110">
        <f t="shared" si="1"/>
        <v>1</v>
      </c>
      <c r="L15" s="96">
        <v>2</v>
      </c>
      <c r="M15" s="97">
        <v>3</v>
      </c>
      <c r="N15" s="110">
        <f t="shared" si="2"/>
        <v>5</v>
      </c>
      <c r="O15" s="96">
        <v>6</v>
      </c>
      <c r="P15" s="97">
        <v>3</v>
      </c>
      <c r="Q15" s="110">
        <f t="shared" si="3"/>
        <v>9</v>
      </c>
      <c r="R15" s="90">
        <v>1544</v>
      </c>
      <c r="S15" s="91">
        <v>1538</v>
      </c>
      <c r="T15" s="92">
        <f t="shared" si="5"/>
        <v>3082</v>
      </c>
      <c r="U15" s="90">
        <v>3</v>
      </c>
      <c r="V15" s="167">
        <v>3</v>
      </c>
      <c r="W15" s="99">
        <v>782</v>
      </c>
    </row>
    <row r="16" spans="1:23">
      <c r="A16" s="88">
        <v>10</v>
      </c>
      <c r="B16" s="89" t="s">
        <v>23</v>
      </c>
      <c r="C16" s="90">
        <v>412</v>
      </c>
      <c r="D16" s="91">
        <v>402</v>
      </c>
      <c r="E16" s="92">
        <f t="shared" si="0"/>
        <v>814</v>
      </c>
      <c r="F16" s="96">
        <v>1</v>
      </c>
      <c r="G16" s="97">
        <v>0</v>
      </c>
      <c r="H16" s="96">
        <f t="shared" si="4"/>
        <v>1</v>
      </c>
      <c r="I16" s="94">
        <v>0</v>
      </c>
      <c r="J16" s="97">
        <v>0</v>
      </c>
      <c r="K16" s="95">
        <f t="shared" si="1"/>
        <v>0</v>
      </c>
      <c r="L16" s="96">
        <v>1</v>
      </c>
      <c r="M16" s="97">
        <v>0</v>
      </c>
      <c r="N16" s="96">
        <f t="shared" si="2"/>
        <v>1</v>
      </c>
      <c r="O16" s="94">
        <v>0</v>
      </c>
      <c r="P16" s="97">
        <v>0</v>
      </c>
      <c r="Q16" s="95">
        <f t="shared" si="3"/>
        <v>0</v>
      </c>
      <c r="R16" s="90">
        <v>414</v>
      </c>
      <c r="S16" s="91">
        <v>402</v>
      </c>
      <c r="T16" s="92">
        <f t="shared" si="5"/>
        <v>816</v>
      </c>
      <c r="U16" s="90">
        <v>3</v>
      </c>
      <c r="V16" s="166">
        <v>8.9</v>
      </c>
      <c r="W16" s="99">
        <v>253</v>
      </c>
    </row>
    <row r="17" spans="1:23">
      <c r="A17" s="88">
        <v>11</v>
      </c>
      <c r="B17" s="89" t="s">
        <v>27</v>
      </c>
      <c r="C17" s="90">
        <v>882</v>
      </c>
      <c r="D17" s="91">
        <v>750</v>
      </c>
      <c r="E17" s="92">
        <f t="shared" si="0"/>
        <v>1632</v>
      </c>
      <c r="F17" s="96">
        <v>1</v>
      </c>
      <c r="G17" s="97">
        <v>0</v>
      </c>
      <c r="H17" s="96">
        <f t="shared" si="4"/>
        <v>1</v>
      </c>
      <c r="I17" s="94">
        <v>0</v>
      </c>
      <c r="J17" s="97">
        <v>0</v>
      </c>
      <c r="K17" s="95">
        <v>0</v>
      </c>
      <c r="L17" s="96">
        <v>2</v>
      </c>
      <c r="M17" s="97">
        <v>1</v>
      </c>
      <c r="N17" s="96">
        <f t="shared" si="2"/>
        <v>3</v>
      </c>
      <c r="O17" s="94">
        <v>4</v>
      </c>
      <c r="P17" s="97">
        <v>5</v>
      </c>
      <c r="Q17" s="95">
        <f t="shared" si="3"/>
        <v>9</v>
      </c>
      <c r="R17" s="90">
        <v>881</v>
      </c>
      <c r="S17" s="91">
        <v>746</v>
      </c>
      <c r="T17" s="92">
        <f t="shared" si="5"/>
        <v>1627</v>
      </c>
      <c r="U17" s="90">
        <v>3</v>
      </c>
      <c r="V17" s="167">
        <v>6.25</v>
      </c>
      <c r="W17" s="99">
        <v>336</v>
      </c>
    </row>
    <row r="18" spans="1:23">
      <c r="A18" s="88">
        <v>12</v>
      </c>
      <c r="B18" s="89" t="s">
        <v>21</v>
      </c>
      <c r="C18" s="90">
        <v>864</v>
      </c>
      <c r="D18" s="91">
        <v>754</v>
      </c>
      <c r="E18" s="92">
        <v>1600</v>
      </c>
      <c r="F18" s="94">
        <v>0</v>
      </c>
      <c r="G18" s="97">
        <v>0</v>
      </c>
      <c r="H18" s="96">
        <f t="shared" si="4"/>
        <v>0</v>
      </c>
      <c r="I18" s="94">
        <v>0</v>
      </c>
      <c r="J18" s="97">
        <v>1</v>
      </c>
      <c r="K18" s="95">
        <f t="shared" si="1"/>
        <v>1</v>
      </c>
      <c r="L18" s="96">
        <v>7</v>
      </c>
      <c r="M18" s="97">
        <v>6</v>
      </c>
      <c r="N18" s="96">
        <f t="shared" si="2"/>
        <v>13</v>
      </c>
      <c r="O18" s="94">
        <v>5</v>
      </c>
      <c r="P18" s="97">
        <v>2</v>
      </c>
      <c r="Q18" s="95">
        <f t="shared" si="3"/>
        <v>7</v>
      </c>
      <c r="R18" s="90">
        <v>848</v>
      </c>
      <c r="S18" s="91">
        <v>757</v>
      </c>
      <c r="T18" s="92">
        <f t="shared" si="5"/>
        <v>1605</v>
      </c>
      <c r="U18" s="90">
        <v>4</v>
      </c>
      <c r="V18" s="166">
        <v>15.5</v>
      </c>
      <c r="W18" s="99">
        <v>447</v>
      </c>
    </row>
    <row r="19" spans="1:23" ht="15.75" thickBot="1">
      <c r="A19" s="111">
        <v>13</v>
      </c>
      <c r="B19" s="112" t="s">
        <v>24</v>
      </c>
      <c r="C19" s="142">
        <v>480</v>
      </c>
      <c r="D19" s="143">
        <v>415</v>
      </c>
      <c r="E19" s="144">
        <f t="shared" si="0"/>
        <v>895</v>
      </c>
      <c r="F19" s="138">
        <v>0</v>
      </c>
      <c r="G19" s="139">
        <v>0</v>
      </c>
      <c r="H19" s="138">
        <f t="shared" si="4"/>
        <v>0</v>
      </c>
      <c r="I19" s="140">
        <v>0</v>
      </c>
      <c r="J19" s="139">
        <v>0</v>
      </c>
      <c r="K19" s="141">
        <f t="shared" si="1"/>
        <v>0</v>
      </c>
      <c r="L19" s="138">
        <v>0</v>
      </c>
      <c r="M19" s="139">
        <v>1</v>
      </c>
      <c r="N19" s="138">
        <f t="shared" si="2"/>
        <v>1</v>
      </c>
      <c r="O19" s="140">
        <v>2</v>
      </c>
      <c r="P19" s="139">
        <v>2</v>
      </c>
      <c r="Q19" s="141">
        <f t="shared" si="3"/>
        <v>4</v>
      </c>
      <c r="R19" s="142">
        <v>478</v>
      </c>
      <c r="S19" s="143">
        <v>414</v>
      </c>
      <c r="T19" s="144">
        <f t="shared" si="5"/>
        <v>892</v>
      </c>
      <c r="U19" s="113">
        <v>6</v>
      </c>
      <c r="V19" s="168">
        <v>17</v>
      </c>
      <c r="W19" s="121">
        <v>286</v>
      </c>
    </row>
    <row r="20" spans="1:23" ht="15.75" thickBot="1">
      <c r="A20" s="171" t="s">
        <v>47</v>
      </c>
      <c r="B20" s="172"/>
      <c r="C20" s="42">
        <f t="shared" ref="C20:U20" si="6">SUM(C7:C19)</f>
        <v>13397</v>
      </c>
      <c r="D20" s="43">
        <f t="shared" si="6"/>
        <v>12822</v>
      </c>
      <c r="E20" s="44">
        <f t="shared" si="6"/>
        <v>26199</v>
      </c>
      <c r="F20" s="45">
        <f t="shared" si="6"/>
        <v>18</v>
      </c>
      <c r="G20" s="43">
        <f t="shared" si="6"/>
        <v>11</v>
      </c>
      <c r="H20" s="46">
        <f t="shared" si="6"/>
        <v>29</v>
      </c>
      <c r="I20" s="42">
        <f t="shared" si="6"/>
        <v>5</v>
      </c>
      <c r="J20" s="43">
        <f t="shared" si="6"/>
        <v>7</v>
      </c>
      <c r="K20" s="44">
        <f t="shared" si="6"/>
        <v>12</v>
      </c>
      <c r="L20" s="45">
        <f t="shared" si="6"/>
        <v>30</v>
      </c>
      <c r="M20" s="43">
        <f t="shared" si="6"/>
        <v>34</v>
      </c>
      <c r="N20" s="46">
        <f t="shared" si="6"/>
        <v>64</v>
      </c>
      <c r="O20" s="42">
        <f t="shared" si="6"/>
        <v>36</v>
      </c>
      <c r="P20" s="43">
        <f t="shared" si="6"/>
        <v>24</v>
      </c>
      <c r="Q20" s="44">
        <f t="shared" si="6"/>
        <v>60</v>
      </c>
      <c r="R20" s="42">
        <f>SUM(R7:R19)</f>
        <v>13386</v>
      </c>
      <c r="S20" s="43">
        <f>SUM(S7:S19)</f>
        <v>12835</v>
      </c>
      <c r="T20" s="44">
        <f>SUM(T7:T19)</f>
        <v>26219</v>
      </c>
      <c r="U20" s="42">
        <f t="shared" si="6"/>
        <v>49</v>
      </c>
      <c r="V20" s="48">
        <f>SUM(V7:V19)</f>
        <v>79.740000000000009</v>
      </c>
      <c r="W20" s="47">
        <f>SUM(W7:W19)</f>
        <v>7678</v>
      </c>
    </row>
    <row r="21" spans="1:23" ht="15.75" thickTop="1">
      <c r="C21" s="63"/>
      <c r="D21" s="63"/>
      <c r="E21" s="63"/>
      <c r="T21" t="s">
        <v>179</v>
      </c>
    </row>
    <row r="24" spans="1:23" ht="15.75">
      <c r="P24" s="149"/>
      <c r="Q24" s="149"/>
      <c r="R24" s="149" t="s">
        <v>184</v>
      </c>
      <c r="S24" s="149"/>
      <c r="T24" s="149"/>
      <c r="U24" s="149"/>
      <c r="V24" s="149"/>
      <c r="W24" s="146"/>
    </row>
    <row r="25" spans="1:23" ht="15.75">
      <c r="Q25" s="4"/>
      <c r="S25" s="145"/>
      <c r="T25" s="145"/>
      <c r="U25" s="145"/>
      <c r="V25" s="145"/>
    </row>
    <row r="29" spans="1:23" ht="15.75">
      <c r="P29" s="5"/>
      <c r="Q29" s="5"/>
      <c r="R29" s="5"/>
      <c r="S29" s="147"/>
      <c r="T29" s="147"/>
      <c r="U29" s="147"/>
      <c r="V29" s="147"/>
      <c r="W29" s="148"/>
    </row>
    <row r="30" spans="1:23" ht="15.75">
      <c r="P30" s="4"/>
      <c r="Q30" s="4"/>
      <c r="R30" s="4"/>
      <c r="S30" s="4"/>
      <c r="T30" s="4"/>
      <c r="U30" s="4"/>
      <c r="V30" s="4"/>
      <c r="W30" s="4"/>
    </row>
  </sheetData>
  <mergeCells count="12">
    <mergeCell ref="U4:V4"/>
    <mergeCell ref="A20:B20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sqref="A1:W31"/>
    </sheetView>
  </sheetViews>
  <sheetFormatPr defaultRowHeight="15"/>
  <cols>
    <col min="1" max="1" width="5.42578125" customWidth="1"/>
    <col min="2" max="2" width="15.42578125" customWidth="1"/>
    <col min="3" max="21" width="6.85546875" customWidth="1"/>
    <col min="22" max="22" width="8.85546875" customWidth="1"/>
    <col min="23" max="23" width="6.85546875" customWidth="1"/>
  </cols>
  <sheetData>
    <row r="1" spans="1:23" ht="18.7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3" ht="18.75">
      <c r="A2" s="201" t="s">
        <v>56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23" ht="15.75" thickBot="1"/>
    <row r="4" spans="1:23" ht="16.5" thickTop="1" thickBot="1">
      <c r="A4" s="184" t="s">
        <v>1</v>
      </c>
      <c r="B4" s="187" t="s">
        <v>2</v>
      </c>
      <c r="C4" s="181" t="s">
        <v>53</v>
      </c>
      <c r="D4" s="183"/>
      <c r="E4" s="182"/>
      <c r="F4" s="183" t="s">
        <v>6</v>
      </c>
      <c r="G4" s="183"/>
      <c r="H4" s="183"/>
      <c r="I4" s="181" t="s">
        <v>29</v>
      </c>
      <c r="J4" s="183"/>
      <c r="K4" s="182"/>
      <c r="L4" s="183" t="s">
        <v>7</v>
      </c>
      <c r="M4" s="183"/>
      <c r="N4" s="183"/>
      <c r="O4" s="181" t="s">
        <v>8</v>
      </c>
      <c r="P4" s="183"/>
      <c r="Q4" s="182"/>
      <c r="R4" s="181" t="s">
        <v>9</v>
      </c>
      <c r="S4" s="183"/>
      <c r="T4" s="182"/>
      <c r="U4" s="181" t="s">
        <v>10</v>
      </c>
      <c r="V4" s="182"/>
      <c r="W4" s="1" t="s">
        <v>14</v>
      </c>
    </row>
    <row r="5" spans="1:23">
      <c r="A5" s="185"/>
      <c r="B5" s="188"/>
      <c r="C5" s="190" t="s">
        <v>3</v>
      </c>
      <c r="D5" s="192" t="s">
        <v>4</v>
      </c>
      <c r="E5" s="194" t="s">
        <v>5</v>
      </c>
      <c r="F5" s="196" t="s">
        <v>3</v>
      </c>
      <c r="G5" s="192" t="s">
        <v>4</v>
      </c>
      <c r="H5" s="196" t="s">
        <v>5</v>
      </c>
      <c r="I5" s="198" t="s">
        <v>3</v>
      </c>
      <c r="J5" s="192" t="s">
        <v>4</v>
      </c>
      <c r="K5" s="202" t="s">
        <v>5</v>
      </c>
      <c r="L5" s="196" t="s">
        <v>3</v>
      </c>
      <c r="M5" s="192" t="s">
        <v>4</v>
      </c>
      <c r="N5" s="196" t="s">
        <v>5</v>
      </c>
      <c r="O5" s="198" t="s">
        <v>3</v>
      </c>
      <c r="P5" s="192" t="s">
        <v>4</v>
      </c>
      <c r="Q5" s="202" t="s">
        <v>5</v>
      </c>
      <c r="R5" s="198" t="s">
        <v>3</v>
      </c>
      <c r="S5" s="192" t="s">
        <v>4</v>
      </c>
      <c r="T5" s="202" t="s">
        <v>5</v>
      </c>
      <c r="U5" s="198" t="s">
        <v>11</v>
      </c>
      <c r="V5" s="2" t="s">
        <v>12</v>
      </c>
      <c r="W5" s="199" t="s">
        <v>15</v>
      </c>
    </row>
    <row r="6" spans="1:23" ht="15.75" thickBot="1">
      <c r="A6" s="186"/>
      <c r="B6" s="189"/>
      <c r="C6" s="191"/>
      <c r="D6" s="193"/>
      <c r="E6" s="195"/>
      <c r="F6" s="197"/>
      <c r="G6" s="193"/>
      <c r="H6" s="197"/>
      <c r="I6" s="191"/>
      <c r="J6" s="193"/>
      <c r="K6" s="195"/>
      <c r="L6" s="197"/>
      <c r="M6" s="193"/>
      <c r="N6" s="197"/>
      <c r="O6" s="191"/>
      <c r="P6" s="193"/>
      <c r="Q6" s="195"/>
      <c r="R6" s="191"/>
      <c r="S6" s="193"/>
      <c r="T6" s="195"/>
      <c r="U6" s="191"/>
      <c r="V6" s="3" t="s">
        <v>13</v>
      </c>
      <c r="W6" s="200"/>
    </row>
    <row r="7" spans="1:23" ht="22.5" customHeight="1" thickTop="1">
      <c r="A7" s="6">
        <v>1</v>
      </c>
      <c r="B7" s="7" t="s">
        <v>16</v>
      </c>
      <c r="C7" s="12">
        <v>1639</v>
      </c>
      <c r="D7" s="16">
        <v>1713</v>
      </c>
      <c r="E7" s="14">
        <f t="shared" ref="E7:E19" si="0">SUM(C7:D7)</f>
        <v>3352</v>
      </c>
      <c r="F7" s="15">
        <v>2</v>
      </c>
      <c r="G7" s="16">
        <v>3</v>
      </c>
      <c r="H7" s="15">
        <v>5</v>
      </c>
      <c r="I7" s="17" t="s">
        <v>35</v>
      </c>
      <c r="J7" s="13" t="s">
        <v>35</v>
      </c>
      <c r="K7" s="18" t="s">
        <v>35</v>
      </c>
      <c r="L7" s="19">
        <v>2</v>
      </c>
      <c r="M7" s="13" t="s">
        <v>35</v>
      </c>
      <c r="N7" s="19">
        <v>2</v>
      </c>
      <c r="O7" s="12">
        <v>6</v>
      </c>
      <c r="P7" s="16">
        <v>7</v>
      </c>
      <c r="Q7" s="14">
        <v>13</v>
      </c>
      <c r="R7" s="12">
        <v>1637</v>
      </c>
      <c r="S7" s="16">
        <v>1709</v>
      </c>
      <c r="T7" s="14">
        <f t="shared" ref="T7:T20" si="1">SUM(R7:S7)</f>
        <v>3346</v>
      </c>
      <c r="U7" s="12">
        <v>4</v>
      </c>
      <c r="V7" s="20" t="s">
        <v>46</v>
      </c>
      <c r="W7" s="21">
        <v>834</v>
      </c>
    </row>
    <row r="8" spans="1:23" ht="22.5" customHeight="1">
      <c r="A8" s="8">
        <v>2</v>
      </c>
      <c r="B8" s="9" t="s">
        <v>17</v>
      </c>
      <c r="C8" s="22">
        <v>1491</v>
      </c>
      <c r="D8" s="23">
        <v>1496</v>
      </c>
      <c r="E8" s="24">
        <f t="shared" si="0"/>
        <v>2987</v>
      </c>
      <c r="F8" s="25">
        <v>4</v>
      </c>
      <c r="G8" s="23">
        <v>1</v>
      </c>
      <c r="H8" s="25">
        <v>5</v>
      </c>
      <c r="I8" s="29">
        <v>1</v>
      </c>
      <c r="J8" s="26" t="s">
        <v>35</v>
      </c>
      <c r="K8" s="24">
        <v>1</v>
      </c>
      <c r="L8" s="25">
        <v>8</v>
      </c>
      <c r="M8" s="23">
        <v>5</v>
      </c>
      <c r="N8" s="25">
        <v>13</v>
      </c>
      <c r="O8" s="29" t="s">
        <v>35</v>
      </c>
      <c r="P8" s="26" t="s">
        <v>35</v>
      </c>
      <c r="Q8" s="31" t="s">
        <v>35</v>
      </c>
      <c r="R8" s="22">
        <v>1502</v>
      </c>
      <c r="S8" s="23">
        <v>1502</v>
      </c>
      <c r="T8" s="24">
        <f t="shared" si="1"/>
        <v>3004</v>
      </c>
      <c r="U8" s="22">
        <v>5</v>
      </c>
      <c r="V8" s="27" t="s">
        <v>49</v>
      </c>
      <c r="W8" s="28">
        <v>873</v>
      </c>
    </row>
    <row r="9" spans="1:23" ht="22.5" customHeight="1">
      <c r="A9" s="8">
        <v>3</v>
      </c>
      <c r="B9" s="9" t="s">
        <v>18</v>
      </c>
      <c r="C9" s="22">
        <v>1409</v>
      </c>
      <c r="D9" s="23">
        <v>1365</v>
      </c>
      <c r="E9" s="24">
        <f t="shared" si="0"/>
        <v>2774</v>
      </c>
      <c r="F9" s="30">
        <v>2</v>
      </c>
      <c r="G9" s="23">
        <v>2</v>
      </c>
      <c r="H9" s="25">
        <v>4</v>
      </c>
      <c r="I9" s="29" t="s">
        <v>35</v>
      </c>
      <c r="J9" s="23">
        <v>1</v>
      </c>
      <c r="K9" s="24">
        <v>1</v>
      </c>
      <c r="L9" s="25">
        <v>1</v>
      </c>
      <c r="M9" s="23">
        <v>6</v>
      </c>
      <c r="N9" s="25">
        <v>7</v>
      </c>
      <c r="O9" s="29" t="s">
        <v>35</v>
      </c>
      <c r="P9" s="23">
        <v>1</v>
      </c>
      <c r="Q9" s="24">
        <v>1</v>
      </c>
      <c r="R9" s="22">
        <v>1412</v>
      </c>
      <c r="S9" s="23">
        <v>1371</v>
      </c>
      <c r="T9" s="24">
        <f t="shared" si="1"/>
        <v>2783</v>
      </c>
      <c r="U9" s="22">
        <v>4</v>
      </c>
      <c r="V9" s="27" t="s">
        <v>41</v>
      </c>
      <c r="W9" s="28">
        <v>827</v>
      </c>
    </row>
    <row r="10" spans="1:23" ht="22.5" customHeight="1">
      <c r="A10" s="8">
        <v>4</v>
      </c>
      <c r="B10" s="9" t="s">
        <v>19</v>
      </c>
      <c r="C10" s="22">
        <v>733</v>
      </c>
      <c r="D10" s="23">
        <v>797</v>
      </c>
      <c r="E10" s="24">
        <f t="shared" si="0"/>
        <v>1530</v>
      </c>
      <c r="F10" s="30" t="s">
        <v>35</v>
      </c>
      <c r="G10" s="26" t="s">
        <v>35</v>
      </c>
      <c r="H10" s="30" t="s">
        <v>35</v>
      </c>
      <c r="I10" s="29" t="s">
        <v>35</v>
      </c>
      <c r="J10" s="26" t="s">
        <v>35</v>
      </c>
      <c r="K10" s="31" t="s">
        <v>35</v>
      </c>
      <c r="L10" s="25">
        <v>3</v>
      </c>
      <c r="M10" s="26">
        <v>1</v>
      </c>
      <c r="N10" s="25">
        <v>4</v>
      </c>
      <c r="O10" s="22">
        <v>2</v>
      </c>
      <c r="P10" s="23">
        <v>2</v>
      </c>
      <c r="Q10" s="24">
        <v>4</v>
      </c>
      <c r="R10" s="22">
        <v>734</v>
      </c>
      <c r="S10" s="23">
        <v>796</v>
      </c>
      <c r="T10" s="24">
        <f t="shared" si="1"/>
        <v>1530</v>
      </c>
      <c r="U10" s="22">
        <v>3</v>
      </c>
      <c r="V10" s="27" t="s">
        <v>36</v>
      </c>
      <c r="W10" s="28">
        <v>427</v>
      </c>
    </row>
    <row r="11" spans="1:23" ht="22.5" customHeight="1">
      <c r="A11" s="8">
        <v>5</v>
      </c>
      <c r="B11" s="9" t="s">
        <v>20</v>
      </c>
      <c r="C11" s="22">
        <v>1012</v>
      </c>
      <c r="D11" s="23">
        <v>1003</v>
      </c>
      <c r="E11" s="24">
        <f t="shared" si="0"/>
        <v>2015</v>
      </c>
      <c r="F11" s="49" t="s">
        <v>35</v>
      </c>
      <c r="G11" s="26" t="s">
        <v>35</v>
      </c>
      <c r="H11" s="49" t="s">
        <v>35</v>
      </c>
      <c r="I11" s="29" t="s">
        <v>35</v>
      </c>
      <c r="J11" s="26" t="s">
        <v>35</v>
      </c>
      <c r="K11" s="31" t="s">
        <v>35</v>
      </c>
      <c r="L11" s="25">
        <v>2</v>
      </c>
      <c r="M11" s="23">
        <v>2</v>
      </c>
      <c r="N11" s="25">
        <v>4</v>
      </c>
      <c r="O11" s="22">
        <v>1</v>
      </c>
      <c r="P11" s="26" t="s">
        <v>35</v>
      </c>
      <c r="Q11" s="24">
        <v>1</v>
      </c>
      <c r="R11" s="22">
        <v>1013</v>
      </c>
      <c r="S11" s="23">
        <v>1005</v>
      </c>
      <c r="T11" s="24">
        <f t="shared" si="1"/>
        <v>2018</v>
      </c>
      <c r="U11" s="22">
        <v>4</v>
      </c>
      <c r="V11" s="27" t="s">
        <v>44</v>
      </c>
      <c r="W11" s="28">
        <v>544</v>
      </c>
    </row>
    <row r="12" spans="1:23" ht="22.5" customHeight="1">
      <c r="A12" s="8">
        <v>6</v>
      </c>
      <c r="B12" s="9" t="s">
        <v>21</v>
      </c>
      <c r="C12" s="22">
        <v>826</v>
      </c>
      <c r="D12" s="23">
        <v>738</v>
      </c>
      <c r="E12" s="24">
        <f t="shared" si="0"/>
        <v>1564</v>
      </c>
      <c r="F12" s="30">
        <v>1</v>
      </c>
      <c r="G12" s="26">
        <v>1</v>
      </c>
      <c r="H12" s="30">
        <v>2</v>
      </c>
      <c r="I12" s="29" t="s">
        <v>35</v>
      </c>
      <c r="J12" s="26" t="s">
        <v>35</v>
      </c>
      <c r="K12" s="31" t="s">
        <v>35</v>
      </c>
      <c r="L12" s="30">
        <v>2</v>
      </c>
      <c r="M12" s="23">
        <v>10</v>
      </c>
      <c r="N12" s="25">
        <v>12</v>
      </c>
      <c r="O12" s="29" t="s">
        <v>35</v>
      </c>
      <c r="P12" s="23">
        <v>1</v>
      </c>
      <c r="Q12" s="24">
        <v>1</v>
      </c>
      <c r="R12" s="22">
        <v>829</v>
      </c>
      <c r="S12" s="23">
        <v>748</v>
      </c>
      <c r="T12" s="24">
        <f t="shared" si="1"/>
        <v>1577</v>
      </c>
      <c r="U12" s="22">
        <v>4</v>
      </c>
      <c r="V12" s="27" t="s">
        <v>40</v>
      </c>
      <c r="W12" s="28">
        <v>412</v>
      </c>
    </row>
    <row r="13" spans="1:23" ht="22.5" customHeight="1">
      <c r="A13" s="8">
        <v>7</v>
      </c>
      <c r="B13" s="9" t="s">
        <v>22</v>
      </c>
      <c r="C13" s="22">
        <v>502</v>
      </c>
      <c r="D13" s="23">
        <v>506</v>
      </c>
      <c r="E13" s="24">
        <f t="shared" si="0"/>
        <v>1008</v>
      </c>
      <c r="F13" s="49">
        <v>1</v>
      </c>
      <c r="G13" s="26">
        <v>1</v>
      </c>
      <c r="H13" s="49">
        <v>2</v>
      </c>
      <c r="I13" s="29">
        <v>1</v>
      </c>
      <c r="J13" s="26" t="s">
        <v>35</v>
      </c>
      <c r="K13" s="31">
        <v>1</v>
      </c>
      <c r="L13" s="25">
        <v>5</v>
      </c>
      <c r="M13" s="23">
        <v>4</v>
      </c>
      <c r="N13" s="25">
        <v>9</v>
      </c>
      <c r="O13" s="29">
        <v>1</v>
      </c>
      <c r="P13" s="26" t="s">
        <v>35</v>
      </c>
      <c r="Q13" s="31">
        <v>1</v>
      </c>
      <c r="R13" s="22">
        <v>506</v>
      </c>
      <c r="S13" s="23">
        <v>511</v>
      </c>
      <c r="T13" s="24">
        <f t="shared" si="1"/>
        <v>1017</v>
      </c>
      <c r="U13" s="22">
        <v>4</v>
      </c>
      <c r="V13" s="27" t="s">
        <v>45</v>
      </c>
      <c r="W13" s="28">
        <v>282</v>
      </c>
    </row>
    <row r="14" spans="1:23" ht="22.5" customHeight="1">
      <c r="A14" s="8">
        <v>8</v>
      </c>
      <c r="B14" s="9" t="s">
        <v>23</v>
      </c>
      <c r="C14" s="22">
        <v>392</v>
      </c>
      <c r="D14" s="23">
        <v>375</v>
      </c>
      <c r="E14" s="24">
        <f t="shared" si="0"/>
        <v>767</v>
      </c>
      <c r="F14" s="30" t="s">
        <v>35</v>
      </c>
      <c r="G14" s="26" t="s">
        <v>35</v>
      </c>
      <c r="H14" s="30" t="s">
        <v>35</v>
      </c>
      <c r="I14" s="29">
        <v>1</v>
      </c>
      <c r="J14" s="26" t="s">
        <v>35</v>
      </c>
      <c r="K14" s="31">
        <v>1</v>
      </c>
      <c r="L14" s="30">
        <v>1</v>
      </c>
      <c r="M14" s="26">
        <v>2</v>
      </c>
      <c r="N14" s="30">
        <v>3</v>
      </c>
      <c r="O14" s="22">
        <v>5</v>
      </c>
      <c r="P14" s="26">
        <v>1</v>
      </c>
      <c r="Q14" s="24">
        <v>6</v>
      </c>
      <c r="R14" s="22">
        <v>387</v>
      </c>
      <c r="S14" s="23">
        <v>376</v>
      </c>
      <c r="T14" s="24">
        <f t="shared" si="1"/>
        <v>763</v>
      </c>
      <c r="U14" s="22">
        <v>3</v>
      </c>
      <c r="V14" s="27" t="s">
        <v>42</v>
      </c>
      <c r="W14" s="28">
        <v>222</v>
      </c>
    </row>
    <row r="15" spans="1:23" ht="22.5" customHeight="1">
      <c r="A15" s="8">
        <v>9</v>
      </c>
      <c r="B15" s="9" t="s">
        <v>24</v>
      </c>
      <c r="C15" s="22">
        <v>503</v>
      </c>
      <c r="D15" s="23">
        <v>435</v>
      </c>
      <c r="E15" s="24">
        <f t="shared" si="0"/>
        <v>938</v>
      </c>
      <c r="F15" s="30" t="s">
        <v>35</v>
      </c>
      <c r="G15" s="26" t="s">
        <v>35</v>
      </c>
      <c r="H15" s="30" t="s">
        <v>35</v>
      </c>
      <c r="I15" s="29" t="s">
        <v>35</v>
      </c>
      <c r="J15" s="26" t="s">
        <v>35</v>
      </c>
      <c r="K15" s="31" t="s">
        <v>35</v>
      </c>
      <c r="L15" s="30">
        <v>1</v>
      </c>
      <c r="M15" s="26" t="s">
        <v>35</v>
      </c>
      <c r="N15" s="30">
        <v>1</v>
      </c>
      <c r="O15" s="29">
        <v>4</v>
      </c>
      <c r="P15" s="26">
        <v>4</v>
      </c>
      <c r="Q15" s="31">
        <v>8</v>
      </c>
      <c r="R15" s="22">
        <v>500</v>
      </c>
      <c r="S15" s="23">
        <v>431</v>
      </c>
      <c r="T15" s="24">
        <f t="shared" si="1"/>
        <v>931</v>
      </c>
      <c r="U15" s="22">
        <v>6</v>
      </c>
      <c r="V15" s="27" t="s">
        <v>39</v>
      </c>
      <c r="W15" s="28">
        <v>283</v>
      </c>
    </row>
    <row r="16" spans="1:23" ht="22.5" customHeight="1">
      <c r="A16" s="8">
        <v>10</v>
      </c>
      <c r="B16" s="9" t="s">
        <v>25</v>
      </c>
      <c r="C16" s="22">
        <v>1466</v>
      </c>
      <c r="D16" s="23">
        <v>1460</v>
      </c>
      <c r="E16" s="24">
        <f t="shared" si="0"/>
        <v>2926</v>
      </c>
      <c r="F16" s="30" t="s">
        <v>35</v>
      </c>
      <c r="G16" s="23">
        <v>7</v>
      </c>
      <c r="H16" s="25">
        <v>7</v>
      </c>
      <c r="I16" s="29">
        <v>1</v>
      </c>
      <c r="J16" s="26" t="s">
        <v>35</v>
      </c>
      <c r="K16" s="31">
        <v>1</v>
      </c>
      <c r="L16" s="25">
        <v>5</v>
      </c>
      <c r="M16" s="23">
        <v>3</v>
      </c>
      <c r="N16" s="25">
        <v>8</v>
      </c>
      <c r="O16" s="22">
        <v>3</v>
      </c>
      <c r="P16" s="23">
        <v>3</v>
      </c>
      <c r="Q16" s="24">
        <v>6</v>
      </c>
      <c r="R16" s="22">
        <v>1467</v>
      </c>
      <c r="S16" s="23">
        <v>1467</v>
      </c>
      <c r="T16" s="24">
        <f t="shared" si="1"/>
        <v>2934</v>
      </c>
      <c r="U16" s="22">
        <v>3</v>
      </c>
      <c r="V16" s="27" t="s">
        <v>43</v>
      </c>
      <c r="W16" s="28">
        <v>768</v>
      </c>
    </row>
    <row r="17" spans="1:23" ht="22.5" customHeight="1">
      <c r="A17" s="8">
        <v>11</v>
      </c>
      <c r="B17" s="9" t="s">
        <v>26</v>
      </c>
      <c r="C17" s="22">
        <v>1297</v>
      </c>
      <c r="D17" s="23">
        <v>1295</v>
      </c>
      <c r="E17" s="24">
        <f t="shared" si="0"/>
        <v>2592</v>
      </c>
      <c r="F17" s="30">
        <v>2</v>
      </c>
      <c r="G17" s="23">
        <v>1</v>
      </c>
      <c r="H17" s="25">
        <v>3</v>
      </c>
      <c r="I17" s="29" t="s">
        <v>35</v>
      </c>
      <c r="J17" s="26" t="s">
        <v>35</v>
      </c>
      <c r="K17" s="31" t="s">
        <v>35</v>
      </c>
      <c r="L17" s="25">
        <v>3</v>
      </c>
      <c r="M17" s="23">
        <v>3</v>
      </c>
      <c r="N17" s="25">
        <v>6</v>
      </c>
      <c r="O17" s="22">
        <v>1</v>
      </c>
      <c r="P17" s="23">
        <v>1</v>
      </c>
      <c r="Q17" s="24">
        <v>2</v>
      </c>
      <c r="R17" s="22">
        <v>1301</v>
      </c>
      <c r="S17" s="23">
        <v>1298</v>
      </c>
      <c r="T17" s="24">
        <f t="shared" si="1"/>
        <v>2599</v>
      </c>
      <c r="U17" s="22">
        <v>4</v>
      </c>
      <c r="V17" s="27" t="s">
        <v>41</v>
      </c>
      <c r="W17" s="28">
        <v>781</v>
      </c>
    </row>
    <row r="18" spans="1:23" ht="22.5" customHeight="1">
      <c r="A18" s="8">
        <v>12</v>
      </c>
      <c r="B18" s="9" t="s">
        <v>27</v>
      </c>
      <c r="C18" s="22">
        <v>852</v>
      </c>
      <c r="D18" s="23">
        <v>716</v>
      </c>
      <c r="E18" s="24">
        <f t="shared" si="0"/>
        <v>1568</v>
      </c>
      <c r="F18" s="30" t="s">
        <v>35</v>
      </c>
      <c r="G18" s="26" t="s">
        <v>35</v>
      </c>
      <c r="H18" s="30" t="s">
        <v>35</v>
      </c>
      <c r="I18" s="29" t="s">
        <v>35</v>
      </c>
      <c r="J18" s="26" t="s">
        <v>35</v>
      </c>
      <c r="K18" s="31" t="s">
        <v>35</v>
      </c>
      <c r="L18" s="25">
        <v>3</v>
      </c>
      <c r="M18" s="23">
        <v>1</v>
      </c>
      <c r="N18" s="25">
        <v>4</v>
      </c>
      <c r="O18" s="29">
        <v>1</v>
      </c>
      <c r="P18" s="26" t="s">
        <v>35</v>
      </c>
      <c r="Q18" s="31">
        <v>1</v>
      </c>
      <c r="R18" s="22">
        <v>854</v>
      </c>
      <c r="S18" s="23">
        <v>717</v>
      </c>
      <c r="T18" s="24">
        <f t="shared" si="1"/>
        <v>1571</v>
      </c>
      <c r="U18" s="22">
        <v>3</v>
      </c>
      <c r="V18" s="27" t="s">
        <v>38</v>
      </c>
      <c r="W18" s="28">
        <v>369</v>
      </c>
    </row>
    <row r="19" spans="1:23" ht="22.5" customHeight="1" thickBot="1">
      <c r="A19" s="10">
        <v>13</v>
      </c>
      <c r="B19" s="11" t="s">
        <v>28</v>
      </c>
      <c r="C19" s="33">
        <v>718</v>
      </c>
      <c r="D19" s="34">
        <v>688</v>
      </c>
      <c r="E19" s="35">
        <f t="shared" si="0"/>
        <v>1406</v>
      </c>
      <c r="F19" s="50" t="s">
        <v>35</v>
      </c>
      <c r="G19" s="37">
        <v>1</v>
      </c>
      <c r="H19" s="36">
        <v>1</v>
      </c>
      <c r="I19" s="38" t="s">
        <v>35</v>
      </c>
      <c r="J19" s="37" t="s">
        <v>35</v>
      </c>
      <c r="K19" s="39" t="s">
        <v>35</v>
      </c>
      <c r="L19" s="36">
        <v>1</v>
      </c>
      <c r="M19" s="37">
        <v>1</v>
      </c>
      <c r="N19" s="36">
        <v>2</v>
      </c>
      <c r="O19" s="33">
        <v>3</v>
      </c>
      <c r="P19" s="34">
        <v>2</v>
      </c>
      <c r="Q19" s="35">
        <v>5</v>
      </c>
      <c r="R19" s="33">
        <v>716</v>
      </c>
      <c r="S19" s="34">
        <v>688</v>
      </c>
      <c r="T19" s="35">
        <f t="shared" si="1"/>
        <v>1404</v>
      </c>
      <c r="U19" s="33">
        <v>4</v>
      </c>
      <c r="V19" s="40" t="s">
        <v>37</v>
      </c>
      <c r="W19" s="41">
        <v>388</v>
      </c>
    </row>
    <row r="20" spans="1:23" ht="22.5" customHeight="1" thickBot="1">
      <c r="A20" s="171" t="s">
        <v>47</v>
      </c>
      <c r="B20" s="172"/>
      <c r="C20" s="42">
        <f>SUM(C7:C19)</f>
        <v>12840</v>
      </c>
      <c r="D20" s="43">
        <f>SUM(D7:D19)</f>
        <v>12587</v>
      </c>
      <c r="E20" s="44">
        <f>SUM(E7:E19)</f>
        <v>25427</v>
      </c>
      <c r="F20" s="45">
        <f t="shared" ref="F20:Q20" si="2">SUM(F7:F19)</f>
        <v>12</v>
      </c>
      <c r="G20" s="43">
        <f t="shared" si="2"/>
        <v>17</v>
      </c>
      <c r="H20" s="46">
        <f t="shared" si="2"/>
        <v>29</v>
      </c>
      <c r="I20" s="42">
        <f t="shared" si="2"/>
        <v>4</v>
      </c>
      <c r="J20" s="43">
        <f t="shared" si="2"/>
        <v>1</v>
      </c>
      <c r="K20" s="44">
        <f t="shared" si="2"/>
        <v>5</v>
      </c>
      <c r="L20" s="45">
        <f t="shared" si="2"/>
        <v>37</v>
      </c>
      <c r="M20" s="43">
        <f t="shared" si="2"/>
        <v>38</v>
      </c>
      <c r="N20" s="46">
        <f t="shared" si="2"/>
        <v>75</v>
      </c>
      <c r="O20" s="42">
        <f t="shared" si="2"/>
        <v>27</v>
      </c>
      <c r="P20" s="43">
        <f t="shared" si="2"/>
        <v>22</v>
      </c>
      <c r="Q20" s="44">
        <f t="shared" si="2"/>
        <v>49</v>
      </c>
      <c r="R20" s="42">
        <f>SUM(R7:R19)</f>
        <v>12858</v>
      </c>
      <c r="S20" s="43">
        <f>SUM(S7:S19)</f>
        <v>12619</v>
      </c>
      <c r="T20" s="44">
        <f t="shared" si="1"/>
        <v>25477</v>
      </c>
      <c r="U20" s="42">
        <f>SUM(U7:U19)</f>
        <v>51</v>
      </c>
      <c r="V20" s="48">
        <v>31.094999999999999</v>
      </c>
      <c r="W20" s="47">
        <f>SUM(W7:W19)</f>
        <v>7010</v>
      </c>
    </row>
    <row r="21" spans="1:23" ht="15.75" thickTop="1"/>
    <row r="23" spans="1:23" ht="15.75">
      <c r="R23" s="4" t="s">
        <v>58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57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W5:W6"/>
    <mergeCell ref="O5:O6"/>
    <mergeCell ref="R5:R6"/>
    <mergeCell ref="S5:S6"/>
    <mergeCell ref="T5:T6"/>
    <mergeCell ref="U5:U6"/>
  </mergeCells>
  <pageMargins left="0.7" right="0.7" top="0.75" bottom="0.75" header="0.3" footer="0.3"/>
  <pageSetup paperSize="5" scale="90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W30"/>
  <sheetViews>
    <sheetView topLeftCell="A12" workbookViewId="0">
      <selection activeCell="G29" sqref="G29"/>
    </sheetView>
  </sheetViews>
  <sheetFormatPr defaultRowHeight="15"/>
  <cols>
    <col min="1" max="1" width="5.5703125" customWidth="1"/>
    <col min="2" max="2" width="15.85546875" customWidth="1"/>
    <col min="3" max="21" width="6.7109375" customWidth="1"/>
    <col min="22" max="22" width="9" customWidth="1"/>
    <col min="23" max="23" width="6.7109375" customWidth="1"/>
  </cols>
  <sheetData>
    <row r="1" spans="1:23" ht="18.7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3" ht="18.75">
      <c r="A2" s="201" t="s">
        <v>59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23" ht="15.75" thickBot="1"/>
    <row r="4" spans="1:23" ht="16.5" thickTop="1" thickBot="1">
      <c r="A4" s="184" t="s">
        <v>1</v>
      </c>
      <c r="B4" s="187" t="s">
        <v>2</v>
      </c>
      <c r="C4" s="181" t="s">
        <v>53</v>
      </c>
      <c r="D4" s="183"/>
      <c r="E4" s="182"/>
      <c r="F4" s="183" t="s">
        <v>6</v>
      </c>
      <c r="G4" s="183"/>
      <c r="H4" s="183"/>
      <c r="I4" s="181" t="s">
        <v>29</v>
      </c>
      <c r="J4" s="183"/>
      <c r="K4" s="182"/>
      <c r="L4" s="183" t="s">
        <v>7</v>
      </c>
      <c r="M4" s="183"/>
      <c r="N4" s="183"/>
      <c r="O4" s="181" t="s">
        <v>8</v>
      </c>
      <c r="P4" s="183"/>
      <c r="Q4" s="182"/>
      <c r="R4" s="181" t="s">
        <v>9</v>
      </c>
      <c r="S4" s="183"/>
      <c r="T4" s="182"/>
      <c r="U4" s="181" t="s">
        <v>10</v>
      </c>
      <c r="V4" s="182"/>
      <c r="W4" s="1" t="s">
        <v>14</v>
      </c>
    </row>
    <row r="5" spans="1:23">
      <c r="A5" s="185"/>
      <c r="B5" s="188"/>
      <c r="C5" s="190" t="s">
        <v>3</v>
      </c>
      <c r="D5" s="192" t="s">
        <v>4</v>
      </c>
      <c r="E5" s="194" t="s">
        <v>5</v>
      </c>
      <c r="F5" s="196" t="s">
        <v>3</v>
      </c>
      <c r="G5" s="192" t="s">
        <v>4</v>
      </c>
      <c r="H5" s="196" t="s">
        <v>5</v>
      </c>
      <c r="I5" s="198" t="s">
        <v>3</v>
      </c>
      <c r="J5" s="192" t="s">
        <v>4</v>
      </c>
      <c r="K5" s="202" t="s">
        <v>5</v>
      </c>
      <c r="L5" s="196" t="s">
        <v>3</v>
      </c>
      <c r="M5" s="192" t="s">
        <v>4</v>
      </c>
      <c r="N5" s="196" t="s">
        <v>5</v>
      </c>
      <c r="O5" s="198" t="s">
        <v>3</v>
      </c>
      <c r="P5" s="192" t="s">
        <v>4</v>
      </c>
      <c r="Q5" s="202" t="s">
        <v>5</v>
      </c>
      <c r="R5" s="198" t="s">
        <v>3</v>
      </c>
      <c r="S5" s="192" t="s">
        <v>4</v>
      </c>
      <c r="T5" s="202" t="s">
        <v>5</v>
      </c>
      <c r="U5" s="198" t="s">
        <v>11</v>
      </c>
      <c r="V5" s="2" t="s">
        <v>12</v>
      </c>
      <c r="W5" s="199" t="s">
        <v>15</v>
      </c>
    </row>
    <row r="6" spans="1:23" ht="15.75" thickBot="1">
      <c r="A6" s="186"/>
      <c r="B6" s="189"/>
      <c r="C6" s="191"/>
      <c r="D6" s="193"/>
      <c r="E6" s="195"/>
      <c r="F6" s="197"/>
      <c r="G6" s="193"/>
      <c r="H6" s="197"/>
      <c r="I6" s="191"/>
      <c r="J6" s="193"/>
      <c r="K6" s="195"/>
      <c r="L6" s="197"/>
      <c r="M6" s="193"/>
      <c r="N6" s="197"/>
      <c r="O6" s="191"/>
      <c r="P6" s="193"/>
      <c r="Q6" s="195"/>
      <c r="R6" s="191"/>
      <c r="S6" s="193"/>
      <c r="T6" s="195"/>
      <c r="U6" s="191"/>
      <c r="V6" s="3" t="s">
        <v>13</v>
      </c>
      <c r="W6" s="200"/>
    </row>
    <row r="7" spans="1:23" ht="21" customHeight="1" thickTop="1">
      <c r="A7" s="6">
        <v>1</v>
      </c>
      <c r="B7" s="7" t="s">
        <v>16</v>
      </c>
      <c r="C7" s="12">
        <v>1637</v>
      </c>
      <c r="D7" s="16">
        <v>1709</v>
      </c>
      <c r="E7" s="14">
        <f t="shared" ref="E7:E20" si="0">SUM(C7:D7)</f>
        <v>3346</v>
      </c>
      <c r="F7" s="15">
        <v>1</v>
      </c>
      <c r="G7" s="16">
        <v>1</v>
      </c>
      <c r="H7" s="15">
        <v>2</v>
      </c>
      <c r="I7" s="17" t="s">
        <v>35</v>
      </c>
      <c r="J7" s="13" t="s">
        <v>35</v>
      </c>
      <c r="K7" s="18" t="s">
        <v>35</v>
      </c>
      <c r="L7" s="51" t="s">
        <v>35</v>
      </c>
      <c r="M7" s="13" t="s">
        <v>35</v>
      </c>
      <c r="N7" s="51" t="s">
        <v>35</v>
      </c>
      <c r="O7" s="12">
        <v>3</v>
      </c>
      <c r="P7" s="16">
        <v>1</v>
      </c>
      <c r="Q7" s="14">
        <v>4</v>
      </c>
      <c r="R7" s="12">
        <v>1635</v>
      </c>
      <c r="S7" s="16">
        <v>1709</v>
      </c>
      <c r="T7" s="14">
        <f t="shared" ref="T7:T13" si="1">SUM(R7:S7)</f>
        <v>3344</v>
      </c>
      <c r="U7" s="12">
        <v>4</v>
      </c>
      <c r="V7" s="20" t="s">
        <v>46</v>
      </c>
      <c r="W7" s="21">
        <v>834</v>
      </c>
    </row>
    <row r="8" spans="1:23" ht="21" customHeight="1">
      <c r="A8" s="8">
        <v>2</v>
      </c>
      <c r="B8" s="9" t="s">
        <v>17</v>
      </c>
      <c r="C8" s="22">
        <v>1502</v>
      </c>
      <c r="D8" s="23">
        <v>1502</v>
      </c>
      <c r="E8" s="24">
        <f t="shared" si="0"/>
        <v>3004</v>
      </c>
      <c r="F8" s="25">
        <v>3</v>
      </c>
      <c r="G8" s="23">
        <v>1</v>
      </c>
      <c r="H8" s="25">
        <v>4</v>
      </c>
      <c r="I8" s="29">
        <v>3</v>
      </c>
      <c r="J8" s="26">
        <v>2</v>
      </c>
      <c r="K8" s="24">
        <v>5</v>
      </c>
      <c r="L8" s="25">
        <v>3</v>
      </c>
      <c r="M8" s="23">
        <v>4</v>
      </c>
      <c r="N8" s="25">
        <v>7</v>
      </c>
      <c r="O8" s="29" t="s">
        <v>35</v>
      </c>
      <c r="P8" s="26" t="s">
        <v>35</v>
      </c>
      <c r="Q8" s="31" t="s">
        <v>35</v>
      </c>
      <c r="R8" s="22">
        <v>1505</v>
      </c>
      <c r="S8" s="23">
        <v>1505</v>
      </c>
      <c r="T8" s="24">
        <f t="shared" si="1"/>
        <v>3010</v>
      </c>
      <c r="U8" s="22">
        <v>5</v>
      </c>
      <c r="V8" s="27" t="s">
        <v>49</v>
      </c>
      <c r="W8" s="28">
        <v>876</v>
      </c>
    </row>
    <row r="9" spans="1:23" ht="21" customHeight="1">
      <c r="A9" s="8">
        <v>3</v>
      </c>
      <c r="B9" s="9" t="s">
        <v>18</v>
      </c>
      <c r="C9" s="22">
        <v>1412</v>
      </c>
      <c r="D9" s="23">
        <v>1371</v>
      </c>
      <c r="E9" s="24">
        <f t="shared" si="0"/>
        <v>2783</v>
      </c>
      <c r="F9" s="30" t="s">
        <v>35</v>
      </c>
      <c r="G9" s="26" t="s">
        <v>35</v>
      </c>
      <c r="H9" s="30" t="s">
        <v>35</v>
      </c>
      <c r="I9" s="29">
        <v>2</v>
      </c>
      <c r="J9" s="23">
        <v>1</v>
      </c>
      <c r="K9" s="24">
        <v>3</v>
      </c>
      <c r="L9" s="25">
        <v>2</v>
      </c>
      <c r="M9" s="23">
        <v>4</v>
      </c>
      <c r="N9" s="25">
        <v>6</v>
      </c>
      <c r="O9" s="29">
        <v>2</v>
      </c>
      <c r="P9" s="23">
        <v>2</v>
      </c>
      <c r="Q9" s="24">
        <v>2</v>
      </c>
      <c r="R9" s="22">
        <v>1410</v>
      </c>
      <c r="S9" s="23">
        <v>1372</v>
      </c>
      <c r="T9" s="24">
        <f t="shared" si="1"/>
        <v>2782</v>
      </c>
      <c r="U9" s="22">
        <v>4</v>
      </c>
      <c r="V9" s="27" t="s">
        <v>41</v>
      </c>
      <c r="W9" s="28">
        <v>863</v>
      </c>
    </row>
    <row r="10" spans="1:23" ht="21" customHeight="1">
      <c r="A10" s="8">
        <v>4</v>
      </c>
      <c r="B10" s="9" t="s">
        <v>19</v>
      </c>
      <c r="C10" s="22">
        <v>734</v>
      </c>
      <c r="D10" s="23">
        <v>796</v>
      </c>
      <c r="E10" s="24">
        <f t="shared" si="0"/>
        <v>1530</v>
      </c>
      <c r="F10" s="30" t="s">
        <v>35</v>
      </c>
      <c r="G10" s="26" t="s">
        <v>35</v>
      </c>
      <c r="H10" s="30" t="s">
        <v>35</v>
      </c>
      <c r="I10" s="29" t="s">
        <v>35</v>
      </c>
      <c r="J10" s="26" t="s">
        <v>35</v>
      </c>
      <c r="K10" s="31" t="s">
        <v>35</v>
      </c>
      <c r="L10" s="25">
        <v>4</v>
      </c>
      <c r="M10" s="26">
        <v>10</v>
      </c>
      <c r="N10" s="25">
        <v>14</v>
      </c>
      <c r="O10" s="29" t="s">
        <v>35</v>
      </c>
      <c r="P10" s="23">
        <v>1</v>
      </c>
      <c r="Q10" s="24">
        <v>1</v>
      </c>
      <c r="R10" s="22">
        <v>738</v>
      </c>
      <c r="S10" s="23">
        <v>805</v>
      </c>
      <c r="T10" s="24">
        <f t="shared" si="1"/>
        <v>1543</v>
      </c>
      <c r="U10" s="22">
        <v>3</v>
      </c>
      <c r="V10" s="27" t="s">
        <v>36</v>
      </c>
      <c r="W10" s="28">
        <v>431</v>
      </c>
    </row>
    <row r="11" spans="1:23" ht="21" customHeight="1">
      <c r="A11" s="8">
        <v>5</v>
      </c>
      <c r="B11" s="9" t="s">
        <v>20</v>
      </c>
      <c r="C11" s="22">
        <v>1013</v>
      </c>
      <c r="D11" s="23">
        <v>1005</v>
      </c>
      <c r="E11" s="24">
        <f t="shared" si="0"/>
        <v>2018</v>
      </c>
      <c r="F11" s="49">
        <v>1</v>
      </c>
      <c r="G11" s="26" t="s">
        <v>35</v>
      </c>
      <c r="H11" s="49">
        <v>1</v>
      </c>
      <c r="I11" s="29" t="s">
        <v>35</v>
      </c>
      <c r="J11" s="26">
        <v>1</v>
      </c>
      <c r="K11" s="31">
        <v>1</v>
      </c>
      <c r="L11" s="25">
        <v>4</v>
      </c>
      <c r="M11" s="23">
        <v>2</v>
      </c>
      <c r="N11" s="25">
        <v>6</v>
      </c>
      <c r="O11" s="22">
        <v>6</v>
      </c>
      <c r="P11" s="26">
        <v>6</v>
      </c>
      <c r="Q11" s="24">
        <v>12</v>
      </c>
      <c r="R11" s="22">
        <v>1012</v>
      </c>
      <c r="S11" s="23">
        <v>1000</v>
      </c>
      <c r="T11" s="24">
        <f t="shared" si="1"/>
        <v>2012</v>
      </c>
      <c r="U11" s="22">
        <v>4</v>
      </c>
      <c r="V11" s="27" t="s">
        <v>44</v>
      </c>
      <c r="W11" s="28">
        <v>541</v>
      </c>
    </row>
    <row r="12" spans="1:23" ht="21" customHeight="1">
      <c r="A12" s="8">
        <v>6</v>
      </c>
      <c r="B12" s="9" t="s">
        <v>21</v>
      </c>
      <c r="C12" s="22">
        <v>829</v>
      </c>
      <c r="D12" s="23">
        <v>748</v>
      </c>
      <c r="E12" s="24">
        <f t="shared" si="0"/>
        <v>1577</v>
      </c>
      <c r="F12" s="30">
        <v>3</v>
      </c>
      <c r="G12" s="26" t="s">
        <v>35</v>
      </c>
      <c r="H12" s="30">
        <v>3</v>
      </c>
      <c r="I12" s="29" t="s">
        <v>35</v>
      </c>
      <c r="J12" s="26" t="s">
        <v>35</v>
      </c>
      <c r="K12" s="31" t="s">
        <v>35</v>
      </c>
      <c r="L12" s="30">
        <v>1</v>
      </c>
      <c r="M12" s="26">
        <v>2</v>
      </c>
      <c r="N12" s="25">
        <v>3</v>
      </c>
      <c r="O12" s="29">
        <v>1</v>
      </c>
      <c r="P12" s="26" t="s">
        <v>35</v>
      </c>
      <c r="Q12" s="24">
        <v>1</v>
      </c>
      <c r="R12" s="22">
        <v>832</v>
      </c>
      <c r="S12" s="23">
        <v>750</v>
      </c>
      <c r="T12" s="24">
        <f t="shared" si="1"/>
        <v>1582</v>
      </c>
      <c r="U12" s="22">
        <v>4</v>
      </c>
      <c r="V12" s="27" t="s">
        <v>40</v>
      </c>
      <c r="W12" s="28">
        <v>413</v>
      </c>
    </row>
    <row r="13" spans="1:23" ht="21" customHeight="1">
      <c r="A13" s="8">
        <v>7</v>
      </c>
      <c r="B13" s="9" t="s">
        <v>22</v>
      </c>
      <c r="C13" s="22">
        <v>506</v>
      </c>
      <c r="D13" s="23">
        <v>511</v>
      </c>
      <c r="E13" s="24">
        <f t="shared" si="0"/>
        <v>1017</v>
      </c>
      <c r="F13" s="49">
        <v>1</v>
      </c>
      <c r="G13" s="26">
        <v>2</v>
      </c>
      <c r="H13" s="49">
        <v>3</v>
      </c>
      <c r="I13" s="29" t="s">
        <v>35</v>
      </c>
      <c r="J13" s="26">
        <v>1</v>
      </c>
      <c r="K13" s="31">
        <v>1</v>
      </c>
      <c r="L13" s="30" t="s">
        <v>35</v>
      </c>
      <c r="M13" s="26" t="s">
        <v>35</v>
      </c>
      <c r="N13" s="30" t="s">
        <v>35</v>
      </c>
      <c r="O13" s="29">
        <v>1</v>
      </c>
      <c r="P13" s="26">
        <v>1</v>
      </c>
      <c r="Q13" s="31">
        <v>2</v>
      </c>
      <c r="R13" s="22">
        <v>506</v>
      </c>
      <c r="S13" s="23">
        <v>511</v>
      </c>
      <c r="T13" s="24">
        <f t="shared" si="1"/>
        <v>1017</v>
      </c>
      <c r="U13" s="22">
        <v>4</v>
      </c>
      <c r="V13" s="27" t="s">
        <v>45</v>
      </c>
      <c r="W13" s="28">
        <v>282</v>
      </c>
    </row>
    <row r="14" spans="1:23" ht="21" customHeight="1">
      <c r="A14" s="8">
        <v>8</v>
      </c>
      <c r="B14" s="9" t="s">
        <v>23</v>
      </c>
      <c r="C14" s="22">
        <v>387</v>
      </c>
      <c r="D14" s="23">
        <v>376</v>
      </c>
      <c r="E14" s="24">
        <f t="shared" si="0"/>
        <v>763</v>
      </c>
      <c r="F14" s="30" t="s">
        <v>35</v>
      </c>
      <c r="G14" s="26" t="s">
        <v>35</v>
      </c>
      <c r="H14" s="30" t="s">
        <v>35</v>
      </c>
      <c r="I14" s="29" t="s">
        <v>35</v>
      </c>
      <c r="J14" s="26" t="s">
        <v>35</v>
      </c>
      <c r="K14" s="31" t="s">
        <v>35</v>
      </c>
      <c r="L14" s="30" t="s">
        <v>35</v>
      </c>
      <c r="M14" s="26" t="s">
        <v>35</v>
      </c>
      <c r="N14" s="30" t="s">
        <v>35</v>
      </c>
      <c r="O14" s="29" t="s">
        <v>35</v>
      </c>
      <c r="P14" s="26" t="s">
        <v>35</v>
      </c>
      <c r="Q14" s="31" t="s">
        <v>35</v>
      </c>
      <c r="R14" s="29">
        <v>387</v>
      </c>
      <c r="S14" s="26">
        <v>376</v>
      </c>
      <c r="T14" s="31">
        <v>763</v>
      </c>
      <c r="U14" s="22">
        <v>3</v>
      </c>
      <c r="V14" s="27" t="s">
        <v>42</v>
      </c>
      <c r="W14" s="28">
        <v>221</v>
      </c>
    </row>
    <row r="15" spans="1:23" ht="21" customHeight="1">
      <c r="A15" s="8">
        <v>9</v>
      </c>
      <c r="B15" s="9" t="s">
        <v>24</v>
      </c>
      <c r="C15" s="22">
        <v>500</v>
      </c>
      <c r="D15" s="23">
        <v>431</v>
      </c>
      <c r="E15" s="24">
        <f t="shared" si="0"/>
        <v>931</v>
      </c>
      <c r="F15" s="30" t="s">
        <v>35</v>
      </c>
      <c r="G15" s="26" t="s">
        <v>35</v>
      </c>
      <c r="H15" s="30" t="s">
        <v>35</v>
      </c>
      <c r="I15" s="29" t="s">
        <v>35</v>
      </c>
      <c r="J15" s="26" t="s">
        <v>35</v>
      </c>
      <c r="K15" s="31" t="s">
        <v>35</v>
      </c>
      <c r="L15" s="30">
        <v>1</v>
      </c>
      <c r="M15" s="26">
        <v>1</v>
      </c>
      <c r="N15" s="30">
        <v>2</v>
      </c>
      <c r="O15" s="29">
        <v>4</v>
      </c>
      <c r="P15" s="26">
        <v>4</v>
      </c>
      <c r="Q15" s="31">
        <v>8</v>
      </c>
      <c r="R15" s="22">
        <v>497</v>
      </c>
      <c r="S15" s="23">
        <v>428</v>
      </c>
      <c r="T15" s="24">
        <f>SUM(R15:S15)</f>
        <v>925</v>
      </c>
      <c r="U15" s="22">
        <v>6</v>
      </c>
      <c r="V15" s="27" t="s">
        <v>39</v>
      </c>
      <c r="W15" s="28">
        <v>282</v>
      </c>
    </row>
    <row r="16" spans="1:23" ht="21" customHeight="1">
      <c r="A16" s="8">
        <v>10</v>
      </c>
      <c r="B16" s="9" t="s">
        <v>25</v>
      </c>
      <c r="C16" s="22">
        <v>1467</v>
      </c>
      <c r="D16" s="23">
        <v>1467</v>
      </c>
      <c r="E16" s="24">
        <f t="shared" si="0"/>
        <v>2934</v>
      </c>
      <c r="F16" s="30">
        <v>2</v>
      </c>
      <c r="G16" s="26" t="s">
        <v>35</v>
      </c>
      <c r="H16" s="25">
        <v>2</v>
      </c>
      <c r="I16" s="29">
        <v>1</v>
      </c>
      <c r="J16" s="26" t="s">
        <v>35</v>
      </c>
      <c r="K16" s="31">
        <v>1</v>
      </c>
      <c r="L16" s="25">
        <v>8</v>
      </c>
      <c r="M16" s="23">
        <v>8</v>
      </c>
      <c r="N16" s="25">
        <v>16</v>
      </c>
      <c r="O16" s="22">
        <v>6</v>
      </c>
      <c r="P16" s="23">
        <v>4</v>
      </c>
      <c r="Q16" s="24">
        <v>10</v>
      </c>
      <c r="R16" s="22">
        <v>1470</v>
      </c>
      <c r="S16" s="23">
        <v>1471</v>
      </c>
      <c r="T16" s="24">
        <f>SUM(R16:S16)</f>
        <v>2941</v>
      </c>
      <c r="U16" s="22">
        <v>3</v>
      </c>
      <c r="V16" s="27" t="s">
        <v>43</v>
      </c>
      <c r="W16" s="28">
        <v>769</v>
      </c>
    </row>
    <row r="17" spans="1:23" ht="21" customHeight="1">
      <c r="A17" s="8">
        <v>11</v>
      </c>
      <c r="B17" s="9" t="s">
        <v>26</v>
      </c>
      <c r="C17" s="22">
        <v>1301</v>
      </c>
      <c r="D17" s="23">
        <v>1298</v>
      </c>
      <c r="E17" s="24">
        <f t="shared" si="0"/>
        <v>2599</v>
      </c>
      <c r="F17" s="30">
        <v>2</v>
      </c>
      <c r="G17" s="23">
        <v>6</v>
      </c>
      <c r="H17" s="25">
        <v>8</v>
      </c>
      <c r="I17" s="29">
        <v>2</v>
      </c>
      <c r="J17" s="26" t="s">
        <v>35</v>
      </c>
      <c r="K17" s="31">
        <v>2</v>
      </c>
      <c r="L17" s="25">
        <v>1</v>
      </c>
      <c r="M17" s="23">
        <v>1</v>
      </c>
      <c r="N17" s="25">
        <v>2</v>
      </c>
      <c r="O17" s="22">
        <v>3</v>
      </c>
      <c r="P17" s="23">
        <v>7</v>
      </c>
      <c r="Q17" s="24">
        <v>10</v>
      </c>
      <c r="R17" s="22">
        <v>1299</v>
      </c>
      <c r="S17" s="23">
        <v>1298</v>
      </c>
      <c r="T17" s="24">
        <f>SUM(R17:S17)</f>
        <v>2597</v>
      </c>
      <c r="U17" s="22">
        <v>4</v>
      </c>
      <c r="V17" s="27" t="s">
        <v>41</v>
      </c>
      <c r="W17" s="28">
        <v>779</v>
      </c>
    </row>
    <row r="18" spans="1:23" ht="21" customHeight="1">
      <c r="A18" s="8">
        <v>12</v>
      </c>
      <c r="B18" s="9" t="s">
        <v>27</v>
      </c>
      <c r="C18" s="22">
        <v>854</v>
      </c>
      <c r="D18" s="23">
        <v>717</v>
      </c>
      <c r="E18" s="24">
        <f t="shared" si="0"/>
        <v>1571</v>
      </c>
      <c r="F18" s="30" t="s">
        <v>35</v>
      </c>
      <c r="G18" s="26" t="s">
        <v>35</v>
      </c>
      <c r="H18" s="30" t="s">
        <v>35</v>
      </c>
      <c r="I18" s="29">
        <v>1</v>
      </c>
      <c r="J18" s="26">
        <v>1</v>
      </c>
      <c r="K18" s="31">
        <v>2</v>
      </c>
      <c r="L18" s="25">
        <v>2</v>
      </c>
      <c r="M18" s="23">
        <v>3</v>
      </c>
      <c r="N18" s="25">
        <v>5</v>
      </c>
      <c r="O18" s="29" t="s">
        <v>35</v>
      </c>
      <c r="P18" s="26" t="s">
        <v>35</v>
      </c>
      <c r="Q18" s="31" t="s">
        <v>35</v>
      </c>
      <c r="R18" s="22">
        <v>855</v>
      </c>
      <c r="S18" s="23">
        <v>719</v>
      </c>
      <c r="T18" s="24">
        <f>SUM(R18:S18)</f>
        <v>1574</v>
      </c>
      <c r="U18" s="22">
        <v>3</v>
      </c>
      <c r="V18" s="27" t="s">
        <v>38</v>
      </c>
      <c r="W18" s="28">
        <v>370</v>
      </c>
    </row>
    <row r="19" spans="1:23" ht="21" customHeight="1" thickBot="1">
      <c r="A19" s="10">
        <v>13</v>
      </c>
      <c r="B19" s="11" t="s">
        <v>28</v>
      </c>
      <c r="C19" s="33">
        <v>716</v>
      </c>
      <c r="D19" s="34">
        <v>688</v>
      </c>
      <c r="E19" s="35">
        <f t="shared" si="0"/>
        <v>1404</v>
      </c>
      <c r="F19" s="50">
        <v>1</v>
      </c>
      <c r="G19" s="37" t="s">
        <v>35</v>
      </c>
      <c r="H19" s="36">
        <v>1</v>
      </c>
      <c r="I19" s="38" t="s">
        <v>35</v>
      </c>
      <c r="J19" s="37">
        <v>1</v>
      </c>
      <c r="K19" s="39">
        <v>1</v>
      </c>
      <c r="L19" s="36">
        <v>1</v>
      </c>
      <c r="M19" s="37" t="s">
        <v>35</v>
      </c>
      <c r="N19" s="36">
        <v>1</v>
      </c>
      <c r="O19" s="38" t="s">
        <v>35</v>
      </c>
      <c r="P19" s="37" t="s">
        <v>35</v>
      </c>
      <c r="Q19" s="39" t="s">
        <v>35</v>
      </c>
      <c r="R19" s="33">
        <v>718</v>
      </c>
      <c r="S19" s="34">
        <v>687</v>
      </c>
      <c r="T19" s="35">
        <f>SUM(R19:S19)</f>
        <v>1405</v>
      </c>
      <c r="U19" s="33">
        <v>4</v>
      </c>
      <c r="V19" s="40" t="s">
        <v>37</v>
      </c>
      <c r="W19" s="41">
        <v>388</v>
      </c>
    </row>
    <row r="20" spans="1:23" ht="21" customHeight="1" thickBot="1">
      <c r="A20" s="171" t="s">
        <v>47</v>
      </c>
      <c r="B20" s="172"/>
      <c r="C20" s="42">
        <f>SUM(C7:C19)</f>
        <v>12858</v>
      </c>
      <c r="D20" s="43">
        <f>SUM(D7:D19)</f>
        <v>12619</v>
      </c>
      <c r="E20" s="44">
        <f t="shared" si="0"/>
        <v>25477</v>
      </c>
      <c r="F20" s="45">
        <f>SUM(F7:F19)</f>
        <v>14</v>
      </c>
      <c r="G20" s="43">
        <f>SUM(G7:G19)</f>
        <v>10</v>
      </c>
      <c r="H20" s="46">
        <f>SUM(H7:H19)</f>
        <v>24</v>
      </c>
      <c r="I20" s="42">
        <f t="shared" ref="I20:N20" si="2">SUM(I8:I19)</f>
        <v>9</v>
      </c>
      <c r="J20" s="43">
        <f t="shared" si="2"/>
        <v>7</v>
      </c>
      <c r="K20" s="44">
        <f t="shared" si="2"/>
        <v>16</v>
      </c>
      <c r="L20" s="45">
        <f t="shared" si="2"/>
        <v>27</v>
      </c>
      <c r="M20" s="43">
        <f t="shared" si="2"/>
        <v>35</v>
      </c>
      <c r="N20" s="46">
        <f t="shared" si="2"/>
        <v>62</v>
      </c>
      <c r="O20" s="42">
        <f t="shared" ref="O20:U20" si="3">SUM(O7:O19)</f>
        <v>26</v>
      </c>
      <c r="P20" s="43">
        <f t="shared" si="3"/>
        <v>26</v>
      </c>
      <c r="Q20" s="44">
        <f t="shared" si="3"/>
        <v>50</v>
      </c>
      <c r="R20" s="42">
        <f t="shared" si="3"/>
        <v>12864</v>
      </c>
      <c r="S20" s="43">
        <f t="shared" si="3"/>
        <v>12631</v>
      </c>
      <c r="T20" s="44">
        <f t="shared" si="3"/>
        <v>25495</v>
      </c>
      <c r="U20" s="42">
        <f t="shared" si="3"/>
        <v>51</v>
      </c>
      <c r="V20" s="48">
        <v>31.094999999999999</v>
      </c>
      <c r="W20" s="47">
        <f>SUM(W7:W19)</f>
        <v>7049</v>
      </c>
    </row>
    <row r="21" spans="1:23" ht="15.75" thickTop="1"/>
    <row r="23" spans="1:23" ht="15.75">
      <c r="R23" s="4" t="s">
        <v>60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57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W5:W6"/>
    <mergeCell ref="O5:O6"/>
    <mergeCell ref="R5:R6"/>
    <mergeCell ref="S5:S6"/>
    <mergeCell ref="T5:T6"/>
    <mergeCell ref="U5:U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</mergeCells>
  <pageMargins left="0.7" right="0.7" top="0.75" bottom="0.75" header="0.3" footer="0.3"/>
  <pageSetup paperSize="5" scale="90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W30"/>
  <sheetViews>
    <sheetView topLeftCell="B7" workbookViewId="0">
      <selection activeCell="N24" sqref="N24"/>
    </sheetView>
  </sheetViews>
  <sheetFormatPr defaultRowHeight="15"/>
  <cols>
    <col min="1" max="1" width="5.42578125" customWidth="1"/>
    <col min="2" max="2" width="15.42578125" customWidth="1"/>
    <col min="3" max="5" width="7.28515625" customWidth="1"/>
    <col min="6" max="10" width="6.5703125" customWidth="1"/>
    <col min="11" max="12" width="6.42578125" customWidth="1"/>
    <col min="13" max="13" width="6.5703125" customWidth="1"/>
    <col min="14" max="14" width="6.42578125" customWidth="1"/>
    <col min="15" max="15" width="6.5703125" customWidth="1"/>
    <col min="16" max="16" width="6.28515625" customWidth="1"/>
    <col min="17" max="17" width="6.5703125" customWidth="1"/>
    <col min="18" max="20" width="7.28515625" customWidth="1"/>
    <col min="21" max="21" width="5.7109375" customWidth="1"/>
    <col min="22" max="22" width="9.28515625" customWidth="1"/>
    <col min="23" max="23" width="7.28515625" customWidth="1"/>
  </cols>
  <sheetData>
    <row r="1" spans="1:23" ht="18.7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3" ht="18.75">
      <c r="A2" s="201" t="s">
        <v>62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23" ht="15.75" thickBot="1"/>
    <row r="4" spans="1:23" ht="16.5" thickTop="1" thickBot="1">
      <c r="A4" s="184" t="s">
        <v>1</v>
      </c>
      <c r="B4" s="187" t="s">
        <v>2</v>
      </c>
      <c r="C4" s="181" t="s">
        <v>53</v>
      </c>
      <c r="D4" s="183"/>
      <c r="E4" s="182"/>
      <c r="F4" s="183" t="s">
        <v>6</v>
      </c>
      <c r="G4" s="183"/>
      <c r="H4" s="183"/>
      <c r="I4" s="181" t="s">
        <v>29</v>
      </c>
      <c r="J4" s="183"/>
      <c r="K4" s="182"/>
      <c r="L4" s="183" t="s">
        <v>7</v>
      </c>
      <c r="M4" s="183"/>
      <c r="N4" s="183"/>
      <c r="O4" s="181" t="s">
        <v>8</v>
      </c>
      <c r="P4" s="183"/>
      <c r="Q4" s="182"/>
      <c r="R4" s="181" t="s">
        <v>9</v>
      </c>
      <c r="S4" s="183"/>
      <c r="T4" s="182"/>
      <c r="U4" s="181" t="s">
        <v>10</v>
      </c>
      <c r="V4" s="182"/>
      <c r="W4" s="1" t="s">
        <v>14</v>
      </c>
    </row>
    <row r="5" spans="1:23">
      <c r="A5" s="185"/>
      <c r="B5" s="188"/>
      <c r="C5" s="190" t="s">
        <v>3</v>
      </c>
      <c r="D5" s="192" t="s">
        <v>4</v>
      </c>
      <c r="E5" s="194" t="s">
        <v>5</v>
      </c>
      <c r="F5" s="196" t="s">
        <v>3</v>
      </c>
      <c r="G5" s="192" t="s">
        <v>4</v>
      </c>
      <c r="H5" s="196" t="s">
        <v>5</v>
      </c>
      <c r="I5" s="198" t="s">
        <v>3</v>
      </c>
      <c r="J5" s="192" t="s">
        <v>4</v>
      </c>
      <c r="K5" s="202" t="s">
        <v>5</v>
      </c>
      <c r="L5" s="196" t="s">
        <v>3</v>
      </c>
      <c r="M5" s="192" t="s">
        <v>4</v>
      </c>
      <c r="N5" s="196" t="s">
        <v>5</v>
      </c>
      <c r="O5" s="198" t="s">
        <v>3</v>
      </c>
      <c r="P5" s="192" t="s">
        <v>4</v>
      </c>
      <c r="Q5" s="202" t="s">
        <v>5</v>
      </c>
      <c r="R5" s="198" t="s">
        <v>3</v>
      </c>
      <c r="S5" s="192" t="s">
        <v>4</v>
      </c>
      <c r="T5" s="202" t="s">
        <v>5</v>
      </c>
      <c r="U5" s="198" t="s">
        <v>11</v>
      </c>
      <c r="V5" s="2" t="s">
        <v>12</v>
      </c>
      <c r="W5" s="199" t="s">
        <v>15</v>
      </c>
    </row>
    <row r="6" spans="1:23" ht="15.75" thickBot="1">
      <c r="A6" s="186"/>
      <c r="B6" s="189"/>
      <c r="C6" s="191"/>
      <c r="D6" s="193"/>
      <c r="E6" s="195"/>
      <c r="F6" s="197"/>
      <c r="G6" s="193"/>
      <c r="H6" s="197"/>
      <c r="I6" s="191"/>
      <c r="J6" s="193"/>
      <c r="K6" s="195"/>
      <c r="L6" s="197"/>
      <c r="M6" s="193"/>
      <c r="N6" s="197"/>
      <c r="O6" s="191"/>
      <c r="P6" s="193"/>
      <c r="Q6" s="195"/>
      <c r="R6" s="191"/>
      <c r="S6" s="193"/>
      <c r="T6" s="195"/>
      <c r="U6" s="191"/>
      <c r="V6" s="3" t="s">
        <v>13</v>
      </c>
      <c r="W6" s="200"/>
    </row>
    <row r="7" spans="1:23" ht="22.5" customHeight="1" thickTop="1">
      <c r="A7" s="6">
        <v>1</v>
      </c>
      <c r="B7" s="7" t="s">
        <v>16</v>
      </c>
      <c r="C7" s="12">
        <v>1635</v>
      </c>
      <c r="D7" s="16">
        <v>1709</v>
      </c>
      <c r="E7" s="14">
        <f t="shared" ref="E7:E13" si="0">SUM(C7:D7)</f>
        <v>3344</v>
      </c>
      <c r="F7" s="15">
        <v>2</v>
      </c>
      <c r="G7" s="16">
        <v>4</v>
      </c>
      <c r="H7" s="15">
        <v>6</v>
      </c>
      <c r="I7" s="17">
        <v>2</v>
      </c>
      <c r="J7" s="13">
        <v>1</v>
      </c>
      <c r="K7" s="18">
        <v>3</v>
      </c>
      <c r="L7" s="51" t="s">
        <v>35</v>
      </c>
      <c r="M7" s="13">
        <v>1</v>
      </c>
      <c r="N7" s="51">
        <v>1</v>
      </c>
      <c r="O7" s="12">
        <v>5</v>
      </c>
      <c r="P7" s="16">
        <v>3</v>
      </c>
      <c r="Q7" s="14">
        <v>6</v>
      </c>
      <c r="R7" s="12">
        <v>1630</v>
      </c>
      <c r="S7" s="16">
        <v>1710</v>
      </c>
      <c r="T7" s="14">
        <f t="shared" ref="T7:T12" si="1">SUM(R7:S7)</f>
        <v>3340</v>
      </c>
      <c r="U7" s="12">
        <v>4</v>
      </c>
      <c r="V7" s="20" t="s">
        <v>46</v>
      </c>
      <c r="W7" s="21">
        <v>833</v>
      </c>
    </row>
    <row r="8" spans="1:23" ht="22.5" customHeight="1">
      <c r="A8" s="8">
        <v>2</v>
      </c>
      <c r="B8" s="9" t="s">
        <v>17</v>
      </c>
      <c r="C8" s="22">
        <v>1505</v>
      </c>
      <c r="D8" s="23">
        <v>1505</v>
      </c>
      <c r="E8" s="24">
        <f t="shared" si="0"/>
        <v>3010</v>
      </c>
      <c r="F8" s="25">
        <v>4</v>
      </c>
      <c r="G8" s="23">
        <v>2</v>
      </c>
      <c r="H8" s="25">
        <v>6</v>
      </c>
      <c r="I8" s="29" t="s">
        <v>35</v>
      </c>
      <c r="J8" s="26" t="s">
        <v>35</v>
      </c>
      <c r="K8" s="31" t="s">
        <v>35</v>
      </c>
      <c r="L8" s="25">
        <v>1</v>
      </c>
      <c r="M8" s="23">
        <v>2</v>
      </c>
      <c r="N8" s="25">
        <v>3</v>
      </c>
      <c r="O8" s="29">
        <v>2</v>
      </c>
      <c r="P8" s="26">
        <v>2</v>
      </c>
      <c r="Q8" s="31">
        <v>4</v>
      </c>
      <c r="R8" s="22">
        <v>1508</v>
      </c>
      <c r="S8" s="23">
        <v>1507</v>
      </c>
      <c r="T8" s="24">
        <f t="shared" si="1"/>
        <v>3015</v>
      </c>
      <c r="U8" s="22">
        <v>5</v>
      </c>
      <c r="V8" s="27" t="s">
        <v>49</v>
      </c>
      <c r="W8" s="28">
        <v>877</v>
      </c>
    </row>
    <row r="9" spans="1:23" ht="22.5" customHeight="1">
      <c r="A9" s="8">
        <v>3</v>
      </c>
      <c r="B9" s="9" t="s">
        <v>18</v>
      </c>
      <c r="C9" s="22">
        <v>1410</v>
      </c>
      <c r="D9" s="23">
        <v>1372</v>
      </c>
      <c r="E9" s="24">
        <f t="shared" si="0"/>
        <v>2782</v>
      </c>
      <c r="F9" s="30">
        <v>2</v>
      </c>
      <c r="G9" s="26">
        <v>2</v>
      </c>
      <c r="H9" s="30">
        <v>4</v>
      </c>
      <c r="I9" s="29">
        <v>1</v>
      </c>
      <c r="J9" s="23">
        <v>1</v>
      </c>
      <c r="K9" s="24">
        <v>2</v>
      </c>
      <c r="L9" s="25">
        <v>1</v>
      </c>
      <c r="M9" s="23">
        <v>3</v>
      </c>
      <c r="N9" s="25">
        <v>4</v>
      </c>
      <c r="O9" s="29">
        <v>4</v>
      </c>
      <c r="P9" s="23">
        <v>4</v>
      </c>
      <c r="Q9" s="24">
        <v>8</v>
      </c>
      <c r="R9" s="22">
        <v>1408</v>
      </c>
      <c r="S9" s="23">
        <v>1372</v>
      </c>
      <c r="T9" s="24">
        <f t="shared" si="1"/>
        <v>2780</v>
      </c>
      <c r="U9" s="22">
        <v>4</v>
      </c>
      <c r="V9" s="27" t="s">
        <v>41</v>
      </c>
      <c r="W9" s="28">
        <v>863</v>
      </c>
    </row>
    <row r="10" spans="1:23" ht="22.5" customHeight="1">
      <c r="A10" s="8">
        <v>4</v>
      </c>
      <c r="B10" s="9" t="s">
        <v>19</v>
      </c>
      <c r="C10" s="22">
        <v>738</v>
      </c>
      <c r="D10" s="23">
        <v>805</v>
      </c>
      <c r="E10" s="24">
        <f t="shared" si="0"/>
        <v>1543</v>
      </c>
      <c r="F10" s="30">
        <v>1</v>
      </c>
      <c r="G10" s="26" t="s">
        <v>35</v>
      </c>
      <c r="H10" s="30">
        <v>1</v>
      </c>
      <c r="I10" s="29" t="s">
        <v>35</v>
      </c>
      <c r="J10" s="26">
        <v>1</v>
      </c>
      <c r="K10" s="31">
        <v>1</v>
      </c>
      <c r="L10" s="25">
        <v>1</v>
      </c>
      <c r="M10" s="26">
        <v>1</v>
      </c>
      <c r="N10" s="25">
        <v>2</v>
      </c>
      <c r="O10" s="29">
        <v>2</v>
      </c>
      <c r="P10" s="23">
        <v>3</v>
      </c>
      <c r="Q10" s="24">
        <v>5</v>
      </c>
      <c r="R10" s="22">
        <v>738</v>
      </c>
      <c r="S10" s="23">
        <v>802</v>
      </c>
      <c r="T10" s="24">
        <f t="shared" si="1"/>
        <v>1540</v>
      </c>
      <c r="U10" s="22">
        <v>3</v>
      </c>
      <c r="V10" s="27" t="s">
        <v>36</v>
      </c>
      <c r="W10" s="28">
        <v>431</v>
      </c>
    </row>
    <row r="11" spans="1:23" ht="22.5" customHeight="1">
      <c r="A11" s="8">
        <v>5</v>
      </c>
      <c r="B11" s="9" t="s">
        <v>20</v>
      </c>
      <c r="C11" s="22">
        <v>1012</v>
      </c>
      <c r="D11" s="23">
        <v>1000</v>
      </c>
      <c r="E11" s="24">
        <f t="shared" si="0"/>
        <v>2012</v>
      </c>
      <c r="F11" s="49">
        <v>2</v>
      </c>
      <c r="G11" s="26">
        <v>2</v>
      </c>
      <c r="H11" s="49">
        <v>4</v>
      </c>
      <c r="I11" s="29" t="s">
        <v>35</v>
      </c>
      <c r="J11" s="26" t="s">
        <v>35</v>
      </c>
      <c r="K11" s="31" t="s">
        <v>35</v>
      </c>
      <c r="L11" s="25">
        <v>6</v>
      </c>
      <c r="M11" s="23">
        <v>4</v>
      </c>
      <c r="N11" s="25">
        <v>10</v>
      </c>
      <c r="O11" s="22">
        <v>5</v>
      </c>
      <c r="P11" s="26">
        <v>3</v>
      </c>
      <c r="Q11" s="24">
        <v>8</v>
      </c>
      <c r="R11" s="22">
        <v>1015</v>
      </c>
      <c r="S11" s="23">
        <v>1003</v>
      </c>
      <c r="T11" s="24">
        <f t="shared" si="1"/>
        <v>2018</v>
      </c>
      <c r="U11" s="22">
        <v>4</v>
      </c>
      <c r="V11" s="27" t="s">
        <v>44</v>
      </c>
      <c r="W11" s="28">
        <v>546</v>
      </c>
    </row>
    <row r="12" spans="1:23" ht="22.5" customHeight="1">
      <c r="A12" s="8">
        <v>6</v>
      </c>
      <c r="B12" s="9" t="s">
        <v>21</v>
      </c>
      <c r="C12" s="22">
        <v>832</v>
      </c>
      <c r="D12" s="23">
        <v>750</v>
      </c>
      <c r="E12" s="24">
        <f t="shared" si="0"/>
        <v>1582</v>
      </c>
      <c r="F12" s="30" t="s">
        <v>35</v>
      </c>
      <c r="G12" s="26">
        <v>1</v>
      </c>
      <c r="H12" s="30">
        <v>1</v>
      </c>
      <c r="I12" s="29">
        <v>1</v>
      </c>
      <c r="J12" s="26">
        <v>2</v>
      </c>
      <c r="K12" s="31">
        <v>3</v>
      </c>
      <c r="L12" s="30" t="s">
        <v>35</v>
      </c>
      <c r="M12" s="26">
        <v>3</v>
      </c>
      <c r="N12" s="25">
        <v>3</v>
      </c>
      <c r="O12" s="29" t="s">
        <v>35</v>
      </c>
      <c r="P12" s="26">
        <v>1</v>
      </c>
      <c r="Q12" s="24">
        <v>1</v>
      </c>
      <c r="R12" s="22">
        <v>831</v>
      </c>
      <c r="S12" s="23">
        <v>751</v>
      </c>
      <c r="T12" s="24">
        <f t="shared" si="1"/>
        <v>1582</v>
      </c>
      <c r="U12" s="22">
        <v>4</v>
      </c>
      <c r="V12" s="27" t="s">
        <v>40</v>
      </c>
      <c r="W12" s="28">
        <v>414</v>
      </c>
    </row>
    <row r="13" spans="1:23" ht="22.5" customHeight="1">
      <c r="A13" s="8">
        <v>7</v>
      </c>
      <c r="B13" s="9" t="s">
        <v>22</v>
      </c>
      <c r="C13" s="22">
        <v>506</v>
      </c>
      <c r="D13" s="23">
        <v>511</v>
      </c>
      <c r="E13" s="24">
        <f t="shared" si="0"/>
        <v>1017</v>
      </c>
      <c r="F13" s="30" t="s">
        <v>35</v>
      </c>
      <c r="G13" s="26" t="s">
        <v>35</v>
      </c>
      <c r="H13" s="52" t="s">
        <v>35</v>
      </c>
      <c r="I13" s="54" t="s">
        <v>35</v>
      </c>
      <c r="J13" s="26" t="s">
        <v>35</v>
      </c>
      <c r="K13" s="55" t="s">
        <v>35</v>
      </c>
      <c r="L13" s="53" t="s">
        <v>35</v>
      </c>
      <c r="M13" s="26" t="s">
        <v>35</v>
      </c>
      <c r="N13" s="52" t="s">
        <v>35</v>
      </c>
      <c r="O13" s="54" t="s">
        <v>35</v>
      </c>
      <c r="P13" s="26" t="s">
        <v>35</v>
      </c>
      <c r="Q13" s="55" t="s">
        <v>35</v>
      </c>
      <c r="R13" s="53">
        <v>506</v>
      </c>
      <c r="S13" s="26">
        <v>511</v>
      </c>
      <c r="T13" s="30">
        <v>1017</v>
      </c>
      <c r="U13" s="22">
        <v>4</v>
      </c>
      <c r="V13" s="27" t="s">
        <v>45</v>
      </c>
      <c r="W13" s="28">
        <v>282</v>
      </c>
    </row>
    <row r="14" spans="1:23" ht="22.5" customHeight="1">
      <c r="A14" s="8">
        <v>8</v>
      </c>
      <c r="B14" s="9" t="s">
        <v>23</v>
      </c>
      <c r="C14" s="29">
        <v>387</v>
      </c>
      <c r="D14" s="26">
        <v>376</v>
      </c>
      <c r="E14" s="31">
        <v>763</v>
      </c>
      <c r="F14" s="30" t="s">
        <v>35</v>
      </c>
      <c r="G14" s="26" t="s">
        <v>35</v>
      </c>
      <c r="H14" s="30" t="s">
        <v>35</v>
      </c>
      <c r="I14" s="29">
        <v>1</v>
      </c>
      <c r="J14" s="26" t="s">
        <v>35</v>
      </c>
      <c r="K14" s="31">
        <v>1</v>
      </c>
      <c r="L14" s="30">
        <v>3</v>
      </c>
      <c r="M14" s="26">
        <v>2</v>
      </c>
      <c r="N14" s="30">
        <v>5</v>
      </c>
      <c r="O14" s="29" t="s">
        <v>35</v>
      </c>
      <c r="P14" s="26" t="s">
        <v>35</v>
      </c>
      <c r="Q14" s="31" t="s">
        <v>35</v>
      </c>
      <c r="R14" s="29">
        <v>389</v>
      </c>
      <c r="S14" s="26">
        <v>378</v>
      </c>
      <c r="T14" s="31">
        <f t="shared" ref="T14:T19" si="2">SUM(R14:S14)</f>
        <v>767</v>
      </c>
      <c r="U14" s="22">
        <v>3</v>
      </c>
      <c r="V14" s="27" t="s">
        <v>42</v>
      </c>
      <c r="W14" s="28">
        <v>224</v>
      </c>
    </row>
    <row r="15" spans="1:23" ht="22.5" customHeight="1">
      <c r="A15" s="8">
        <v>9</v>
      </c>
      <c r="B15" s="9" t="s">
        <v>24</v>
      </c>
      <c r="C15" s="22">
        <v>497</v>
      </c>
      <c r="D15" s="23">
        <v>428</v>
      </c>
      <c r="E15" s="24">
        <f>SUM(C15:D15)</f>
        <v>925</v>
      </c>
      <c r="F15" s="30" t="s">
        <v>35</v>
      </c>
      <c r="G15" s="26" t="s">
        <v>35</v>
      </c>
      <c r="H15" s="30" t="s">
        <v>35</v>
      </c>
      <c r="I15" s="29" t="s">
        <v>35</v>
      </c>
      <c r="J15" s="26">
        <v>1</v>
      </c>
      <c r="K15" s="31">
        <v>1</v>
      </c>
      <c r="L15" s="30" t="s">
        <v>35</v>
      </c>
      <c r="M15" s="26">
        <v>1</v>
      </c>
      <c r="N15" s="30">
        <v>1</v>
      </c>
      <c r="O15" s="29" t="s">
        <v>35</v>
      </c>
      <c r="P15" s="26" t="s">
        <v>35</v>
      </c>
      <c r="Q15" s="31" t="s">
        <v>35</v>
      </c>
      <c r="R15" s="22">
        <v>497</v>
      </c>
      <c r="S15" s="23">
        <v>428</v>
      </c>
      <c r="T15" s="24">
        <f t="shared" si="2"/>
        <v>925</v>
      </c>
      <c r="U15" s="22">
        <v>6</v>
      </c>
      <c r="V15" s="27" t="s">
        <v>39</v>
      </c>
      <c r="W15" s="28">
        <v>289</v>
      </c>
    </row>
    <row r="16" spans="1:23" ht="22.5" customHeight="1">
      <c r="A16" s="8">
        <v>10</v>
      </c>
      <c r="B16" s="9" t="s">
        <v>25</v>
      </c>
      <c r="C16" s="22">
        <v>1470</v>
      </c>
      <c r="D16" s="23">
        <v>1471</v>
      </c>
      <c r="E16" s="24">
        <f>SUM(C16:D16)</f>
        <v>2941</v>
      </c>
      <c r="F16" s="30" t="s">
        <v>35</v>
      </c>
      <c r="G16" s="26">
        <v>2</v>
      </c>
      <c r="H16" s="25">
        <v>2</v>
      </c>
      <c r="I16" s="29" t="s">
        <v>35</v>
      </c>
      <c r="J16" s="26">
        <v>2</v>
      </c>
      <c r="K16" s="31">
        <v>2</v>
      </c>
      <c r="L16" s="25">
        <v>1</v>
      </c>
      <c r="M16" s="23">
        <v>1</v>
      </c>
      <c r="N16" s="25">
        <v>2</v>
      </c>
      <c r="O16" s="22">
        <v>3</v>
      </c>
      <c r="P16" s="23">
        <v>4</v>
      </c>
      <c r="Q16" s="24">
        <v>7</v>
      </c>
      <c r="R16" s="22">
        <v>1468</v>
      </c>
      <c r="S16" s="23">
        <v>1468</v>
      </c>
      <c r="T16" s="24">
        <f t="shared" si="2"/>
        <v>2936</v>
      </c>
      <c r="U16" s="22">
        <v>3</v>
      </c>
      <c r="V16" s="27" t="s">
        <v>43</v>
      </c>
      <c r="W16" s="28">
        <v>766</v>
      </c>
    </row>
    <row r="17" spans="1:23" ht="22.5" customHeight="1">
      <c r="A17" s="8">
        <v>11</v>
      </c>
      <c r="B17" s="9" t="s">
        <v>26</v>
      </c>
      <c r="C17" s="22">
        <v>1299</v>
      </c>
      <c r="D17" s="23">
        <v>1298</v>
      </c>
      <c r="E17" s="24">
        <f>SUM(C17:D17)</f>
        <v>2597</v>
      </c>
      <c r="F17" s="30">
        <v>2</v>
      </c>
      <c r="G17" s="23">
        <v>2</v>
      </c>
      <c r="H17" s="25">
        <v>4</v>
      </c>
      <c r="I17" s="29" t="s">
        <v>35</v>
      </c>
      <c r="J17" s="26" t="s">
        <v>35</v>
      </c>
      <c r="K17" s="31" t="s">
        <v>35</v>
      </c>
      <c r="L17" s="25">
        <v>2</v>
      </c>
      <c r="M17" s="23">
        <v>3</v>
      </c>
      <c r="N17" s="25">
        <v>5</v>
      </c>
      <c r="O17" s="22">
        <v>1</v>
      </c>
      <c r="P17" s="23">
        <v>1</v>
      </c>
      <c r="Q17" s="24">
        <v>2</v>
      </c>
      <c r="R17" s="22">
        <v>1302</v>
      </c>
      <c r="S17" s="23">
        <v>1302</v>
      </c>
      <c r="T17" s="24">
        <f t="shared" si="2"/>
        <v>2604</v>
      </c>
      <c r="U17" s="22">
        <v>4</v>
      </c>
      <c r="V17" s="27" t="s">
        <v>41</v>
      </c>
      <c r="W17" s="28">
        <v>780</v>
      </c>
    </row>
    <row r="18" spans="1:23" ht="22.5" customHeight="1">
      <c r="A18" s="8">
        <v>12</v>
      </c>
      <c r="B18" s="9" t="s">
        <v>27</v>
      </c>
      <c r="C18" s="22">
        <v>855</v>
      </c>
      <c r="D18" s="23">
        <v>719</v>
      </c>
      <c r="E18" s="24">
        <f>SUM(C18:D18)</f>
        <v>1574</v>
      </c>
      <c r="F18" s="30" t="s">
        <v>35</v>
      </c>
      <c r="G18" s="26" t="s">
        <v>35</v>
      </c>
      <c r="H18" s="30" t="s">
        <v>35</v>
      </c>
      <c r="I18" s="29">
        <v>2</v>
      </c>
      <c r="J18" s="26" t="s">
        <v>35</v>
      </c>
      <c r="K18" s="31">
        <v>2</v>
      </c>
      <c r="L18" s="25">
        <v>1</v>
      </c>
      <c r="M18" s="26" t="s">
        <v>35</v>
      </c>
      <c r="N18" s="25">
        <v>1</v>
      </c>
      <c r="O18" s="29" t="s">
        <v>35</v>
      </c>
      <c r="P18" s="26" t="s">
        <v>35</v>
      </c>
      <c r="Q18" s="31" t="s">
        <v>35</v>
      </c>
      <c r="R18" s="22">
        <v>854</v>
      </c>
      <c r="S18" s="23">
        <v>719</v>
      </c>
      <c r="T18" s="24">
        <f t="shared" si="2"/>
        <v>1573</v>
      </c>
      <c r="U18" s="22">
        <v>3</v>
      </c>
      <c r="V18" s="27" t="s">
        <v>38</v>
      </c>
      <c r="W18" s="28">
        <v>370</v>
      </c>
    </row>
    <row r="19" spans="1:23" ht="22.5" customHeight="1" thickBot="1">
      <c r="A19" s="10">
        <v>13</v>
      </c>
      <c r="B19" s="11" t="s">
        <v>28</v>
      </c>
      <c r="C19" s="33">
        <v>718</v>
      </c>
      <c r="D19" s="34">
        <v>687</v>
      </c>
      <c r="E19" s="35">
        <f>SUM(C19:D19)</f>
        <v>1405</v>
      </c>
      <c r="F19" s="50" t="s">
        <v>35</v>
      </c>
      <c r="G19" s="37" t="s">
        <v>35</v>
      </c>
      <c r="H19" s="50" t="s">
        <v>35</v>
      </c>
      <c r="I19" s="38" t="s">
        <v>35</v>
      </c>
      <c r="J19" s="37" t="s">
        <v>35</v>
      </c>
      <c r="K19" s="39" t="s">
        <v>35</v>
      </c>
      <c r="L19" s="36">
        <v>2</v>
      </c>
      <c r="M19" s="37">
        <v>2</v>
      </c>
      <c r="N19" s="36">
        <v>4</v>
      </c>
      <c r="O19" s="38" t="s">
        <v>35</v>
      </c>
      <c r="P19" s="37">
        <v>1</v>
      </c>
      <c r="Q19" s="39">
        <v>1</v>
      </c>
      <c r="R19" s="33">
        <v>720</v>
      </c>
      <c r="S19" s="34">
        <v>688</v>
      </c>
      <c r="T19" s="35">
        <f t="shared" si="2"/>
        <v>1408</v>
      </c>
      <c r="U19" s="33">
        <v>4</v>
      </c>
      <c r="V19" s="40" t="s">
        <v>37</v>
      </c>
      <c r="W19" s="41">
        <v>388</v>
      </c>
    </row>
    <row r="20" spans="1:23" ht="27" customHeight="1" thickBot="1">
      <c r="A20" s="171" t="s">
        <v>47</v>
      </c>
      <c r="B20" s="172"/>
      <c r="C20" s="42">
        <f>SUM(C7:C19)</f>
        <v>12864</v>
      </c>
      <c r="D20" s="43">
        <f t="shared" ref="D20:T20" si="3">SUM(D7:D19)</f>
        <v>12631</v>
      </c>
      <c r="E20" s="44">
        <f t="shared" si="3"/>
        <v>25495</v>
      </c>
      <c r="F20" s="45">
        <f t="shared" si="3"/>
        <v>13</v>
      </c>
      <c r="G20" s="43">
        <f t="shared" si="3"/>
        <v>15</v>
      </c>
      <c r="H20" s="46">
        <f t="shared" si="3"/>
        <v>28</v>
      </c>
      <c r="I20" s="42">
        <f t="shared" si="3"/>
        <v>7</v>
      </c>
      <c r="J20" s="43">
        <f t="shared" si="3"/>
        <v>8</v>
      </c>
      <c r="K20" s="44">
        <f t="shared" si="3"/>
        <v>15</v>
      </c>
      <c r="L20" s="45">
        <f t="shared" si="3"/>
        <v>18</v>
      </c>
      <c r="M20" s="43">
        <f t="shared" si="3"/>
        <v>23</v>
      </c>
      <c r="N20" s="46">
        <f t="shared" si="3"/>
        <v>41</v>
      </c>
      <c r="O20" s="42">
        <f t="shared" si="3"/>
        <v>22</v>
      </c>
      <c r="P20" s="43">
        <f t="shared" si="3"/>
        <v>22</v>
      </c>
      <c r="Q20" s="44">
        <f t="shared" si="3"/>
        <v>42</v>
      </c>
      <c r="R20" s="42">
        <f t="shared" si="3"/>
        <v>12866</v>
      </c>
      <c r="S20" s="43">
        <f t="shared" si="3"/>
        <v>12639</v>
      </c>
      <c r="T20" s="44">
        <f t="shared" si="3"/>
        <v>25505</v>
      </c>
      <c r="U20" s="42">
        <f>SUM(U7:U19)</f>
        <v>51</v>
      </c>
      <c r="V20" s="48">
        <v>31.094999999999999</v>
      </c>
      <c r="W20" s="47">
        <f>SUM(W7:W19)</f>
        <v>7063</v>
      </c>
    </row>
    <row r="21" spans="1:23" ht="15.75" thickTop="1"/>
    <row r="23" spans="1:23" ht="15.75">
      <c r="R23" s="4" t="s">
        <v>61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57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W5:W6"/>
    <mergeCell ref="O5:O6"/>
    <mergeCell ref="R5:R6"/>
    <mergeCell ref="S5:S6"/>
    <mergeCell ref="T5:T6"/>
    <mergeCell ref="U5:U6"/>
  </mergeCells>
  <pageMargins left="0.7" right="0.7" top="0.75" bottom="0.75" header="0.3" footer="0.3"/>
  <pageSetup paperSize="5" scale="9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55</vt:i4>
      </vt:variant>
    </vt:vector>
  </HeadingPairs>
  <TitlesOfParts>
    <vt:vector size="55" baseType="lpstr">
      <vt:lpstr>Maret24</vt:lpstr>
      <vt:lpstr>November23</vt:lpstr>
      <vt:lpstr>JULI</vt:lpstr>
      <vt:lpstr>AGUSTUS</vt:lpstr>
      <vt:lpstr>SEPTEMBER</vt:lpstr>
      <vt:lpstr>OKTOBER</vt:lpstr>
      <vt:lpstr>Sheet2</vt:lpstr>
      <vt:lpstr>NOVEMBER</vt:lpstr>
      <vt:lpstr>DESEMBER</vt:lpstr>
      <vt:lpstr>JANUARI</vt:lpstr>
      <vt:lpstr>FEBRUARI</vt:lpstr>
      <vt:lpstr>MARET</vt:lpstr>
      <vt:lpstr>APRIL</vt:lpstr>
      <vt:lpstr>MEI</vt:lpstr>
      <vt:lpstr>JUNI</vt:lpstr>
      <vt:lpstr>JL</vt:lpstr>
      <vt:lpstr>AGSTS</vt:lpstr>
      <vt:lpstr>SEP.</vt:lpstr>
      <vt:lpstr>Oktbr</vt:lpstr>
      <vt:lpstr>Nop.</vt:lpstr>
      <vt:lpstr>DES.</vt:lpstr>
      <vt:lpstr>JAN 21</vt:lpstr>
      <vt:lpstr>FEB. 21</vt:lpstr>
      <vt:lpstr>MARET 21</vt:lpstr>
      <vt:lpstr>APRIL 21</vt:lpstr>
      <vt:lpstr>MEI 21</vt:lpstr>
      <vt:lpstr>JUNI 21</vt:lpstr>
      <vt:lpstr>JULI 21</vt:lpstr>
      <vt:lpstr>AGSTS21</vt:lpstr>
      <vt:lpstr>SEP.21</vt:lpstr>
      <vt:lpstr>OKT.21</vt:lpstr>
      <vt:lpstr>NOV21</vt:lpstr>
      <vt:lpstr>DES21</vt:lpstr>
      <vt:lpstr>JAN22</vt:lpstr>
      <vt:lpstr>FEB22</vt:lpstr>
      <vt:lpstr>MARET22</vt:lpstr>
      <vt:lpstr>APRIL22</vt:lpstr>
      <vt:lpstr>MEI22</vt:lpstr>
      <vt:lpstr>JUNI22</vt:lpstr>
      <vt:lpstr>JULI22</vt:lpstr>
      <vt:lpstr>AGSTUS22</vt:lpstr>
      <vt:lpstr>SEPT.22</vt:lpstr>
      <vt:lpstr>OKT.22</vt:lpstr>
      <vt:lpstr>Nov.22</vt:lpstr>
      <vt:lpstr>DES.22</vt:lpstr>
      <vt:lpstr>Januari2023</vt:lpstr>
      <vt:lpstr>Februari2023</vt:lpstr>
      <vt:lpstr>Maret2023</vt:lpstr>
      <vt:lpstr>April23</vt:lpstr>
      <vt:lpstr>Mei23</vt:lpstr>
      <vt:lpstr>Juni2023</vt:lpstr>
      <vt:lpstr>juli2023</vt:lpstr>
      <vt:lpstr>Agustus23</vt:lpstr>
      <vt:lpstr>Sheet1</vt:lpstr>
      <vt:lpstr>september 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ACER</cp:lastModifiedBy>
  <cp:lastPrinted>2025-07-10T05:42:03Z</cp:lastPrinted>
  <dcterms:created xsi:type="dcterms:W3CDTF">2019-08-12T01:10:54Z</dcterms:created>
  <dcterms:modified xsi:type="dcterms:W3CDTF">2025-07-10T05:42:45Z</dcterms:modified>
</cp:coreProperties>
</file>