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erencanaan KU\RKT\"/>
    </mc:Choice>
  </mc:AlternateContent>
  <xr:revisionPtr revIDLastSave="0" documentId="13_ncr:1_{FD2E8403-63E4-4427-8B72-CD41CEFFEBC9}" xr6:coauthVersionLast="47" xr6:coauthVersionMax="47" xr10:uidLastSave="{00000000-0000-0000-0000-000000000000}"/>
  <bookViews>
    <workbookView xWindow="-10" yWindow="-10" windowWidth="9600" windowHeight="10100" tabRatio="810" xr2:uid="{00000000-000D-0000-FFFF-FFFF00000000}"/>
  </bookViews>
  <sheets>
    <sheet name="RKT" sheetId="22" r:id="rId1"/>
    <sheet name="Sheet4" sheetId="23" r:id="rId2"/>
    <sheet name="Sheet3" sheetId="18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Order1" hidden="1">255</definedName>
    <definedName name="A.1">#REF!</definedName>
    <definedName name="A.15">[1]Ana!#REF!</definedName>
    <definedName name="A.18">#REF!</definedName>
    <definedName name="A.18A">#REF!</definedName>
    <definedName name="A.18Aoke">#REF!</definedName>
    <definedName name="A.4A">[2]Analisa!$H$57</definedName>
    <definedName name="as">#REF!</definedName>
    <definedName name="B">[3]RAB!#REF!</definedName>
    <definedName name="B.Aparatur">#REF!</definedName>
    <definedName name="B.Aparatur1">#REF!</definedName>
    <definedName name="B.Publik">#REF!</definedName>
    <definedName name="Bahan">#REF!</definedName>
    <definedName name="BAPPEDA">#REF!</definedName>
    <definedName name="BKPPD\">'[4]REKAB BAB VIII'!#REF!</definedName>
    <definedName name="C.">[3]RAB!#REF!</definedName>
    <definedName name="CAPIL">#REF!</definedName>
    <definedName name="cv">[5]Dt!$E$6</definedName>
    <definedName name="data">#REF!</definedName>
    <definedName name="dfds">#REF!</definedName>
    <definedName name="E">[3]RAB!#REF!</definedName>
    <definedName name="F">[3]RAB!#REF!</definedName>
    <definedName name="F.21">#REF!</definedName>
    <definedName name="f.22">#REF!</definedName>
    <definedName name="f.26">#REF!</definedName>
    <definedName name="F.30">#REF!</definedName>
    <definedName name="F.33">#REF!</definedName>
    <definedName name="F.33A">[1]Ana!#REF!</definedName>
    <definedName name="F.34">#REF!</definedName>
    <definedName name="F.35">#REF!</definedName>
    <definedName name="F.36">[1]Ana!#REF!</definedName>
    <definedName name="F.37A">[1]Ana!#REF!</definedName>
    <definedName name="F.8">#REF!</definedName>
    <definedName name="G">[3]RAB!#REF!</definedName>
    <definedName name="G.1">#REF!</definedName>
    <definedName name="G.14">#REF!</definedName>
    <definedName name="G.16">#REF!</definedName>
    <definedName name="G.32F">#REF!</definedName>
    <definedName name="G.32H">#REF!</definedName>
    <definedName name="G.33F">#REF!</definedName>
    <definedName name="G.33H">#REF!</definedName>
    <definedName name="G.33M">#REF!</definedName>
    <definedName name="G.50H">#REF!</definedName>
    <definedName name="G.50K">#REF!</definedName>
    <definedName name="G.50P">#REF!</definedName>
    <definedName name="G.51C">#REF!</definedName>
    <definedName name="G.56">#REF!</definedName>
    <definedName name="G.6">#REF!</definedName>
    <definedName name="G.67">#REF!</definedName>
    <definedName name="g33f">#REF!</definedName>
    <definedName name="g50p">#REF!</definedName>
    <definedName name="gaji2009">#REF!</definedName>
    <definedName name="gu">#REF!</definedName>
    <definedName name="H">[3]RAB!#REF!</definedName>
    <definedName name="h.10">#REF!</definedName>
    <definedName name="h.8">#REF!</definedName>
    <definedName name="hr">#REF!</definedName>
    <definedName name="I">#REF!</definedName>
    <definedName name="icha">#REF!</definedName>
    <definedName name="II">#REF!</definedName>
    <definedName name="III">#REF!</definedName>
    <definedName name="IV">#REF!</definedName>
    <definedName name="jb">[5]Dt!$E$9</definedName>
    <definedName name="jk">[5]Dt!$E$4</definedName>
    <definedName name="jl">[5]Dt!$E$7</definedName>
    <definedName name="K">[3]RAB!#REF!</definedName>
    <definedName name="K.012">#REF!</definedName>
    <definedName name="K.013">#REF!</definedName>
    <definedName name="K.016">#REF!</definedName>
    <definedName name="K.017">#REF!</definedName>
    <definedName name="K.020">'[6]Analisa K'!#REF!</definedName>
    <definedName name="K.035">#REF!</definedName>
    <definedName name="K.040">#REF!</definedName>
    <definedName name="K.110">#REF!</definedName>
    <definedName name="K.111">'[6]Analisa K'!#REF!</definedName>
    <definedName name="K.115">'[6]Analisa K'!#REF!</definedName>
    <definedName name="K.121">'[7]analisa K'!$N$885</definedName>
    <definedName name="K.123">'[7]analisa K'!$N$933</definedName>
    <definedName name="K.127">'[6]Analisa K'!#REF!</definedName>
    <definedName name="K.131">'[6]Analisa K'!#REF!</definedName>
    <definedName name="k.132">'[6]Analisa K'!#REF!</definedName>
    <definedName name="K.139">#REF!</definedName>
    <definedName name="K.211">#REF!</definedName>
    <definedName name="K.224">#REF!</definedName>
    <definedName name="K.225">#REF!</definedName>
    <definedName name="K.310">'[8]An-K'!$J$1279</definedName>
    <definedName name="K.311">'[7]analisa K'!$N$1666</definedName>
    <definedName name="K.321">'[7]analisa K'!$N$291</definedName>
    <definedName name="K.411">#REF!</definedName>
    <definedName name="K.420">#REF!</definedName>
    <definedName name="K.422">#REF!</definedName>
    <definedName name="K.424">#REF!</definedName>
    <definedName name="K.514">#REF!</definedName>
    <definedName name="K.522">#REF!</definedName>
    <definedName name="K.528">'[6]Analisa K'!#REF!</definedName>
    <definedName name="K.612">#REF!</definedName>
    <definedName name="K.615">#REF!</definedName>
    <definedName name="K.618">#REF!</definedName>
    <definedName name="K.621">'[6]Analisa K'!#REF!</definedName>
    <definedName name="K.636">#REF!</definedName>
    <definedName name="K.641">#REF!</definedName>
    <definedName name="K.705">#REF!</definedName>
    <definedName name="K.709">'[9]analisa K'!$N$612</definedName>
    <definedName name="K.710">#REF!</definedName>
    <definedName name="K.715">#REF!</definedName>
    <definedName name="K.720">#REF!</definedName>
    <definedName name="K.722">#REF!</definedName>
    <definedName name="K.8">#REF!</definedName>
    <definedName name="K.815">#REF!</definedName>
    <definedName name="K.850">#REF!</definedName>
    <definedName name="K.860">#REF!</definedName>
    <definedName name="K.865">#REF!</definedName>
    <definedName name="K.875">#REF!</definedName>
    <definedName name="K.880">#REF!</definedName>
    <definedName name="K.9">#REF!</definedName>
    <definedName name="kd">#REF!</definedName>
    <definedName name="KPPT">#REF!</definedName>
    <definedName name="ks">#REF!</definedName>
    <definedName name="lk">[5]Dt!$E$5</definedName>
    <definedName name="M">'[10]A-E'!#REF!</definedName>
    <definedName name="master">[1]Ana!#REF!</definedName>
    <definedName name="na">[5]Dt!$E$8</definedName>
    <definedName name="no">[5]Dt!$E$10</definedName>
    <definedName name="np">[5]Dt!$E$3</definedName>
    <definedName name="oke">#REF!</definedName>
    <definedName name="po">'[11]Hrg Bh'!$C$105</definedName>
    <definedName name="_xlnm.Print_Area" localSheetId="0">RKT!$A$1:$I$80</definedName>
    <definedName name="_xlnm.Print_Area">#REF!</definedName>
    <definedName name="PRINT_AREA_MI">#REF!</definedName>
    <definedName name="_xlnm.Print_Titles" localSheetId="0">RKT!$4:$6</definedName>
    <definedName name="PROGRAM">#REF!</definedName>
    <definedName name="ref">[1]Ana!#REF!</definedName>
    <definedName name="ria">#REF!</definedName>
    <definedName name="S">'[10]A-E'!#REF!</definedName>
    <definedName name="sandypauling">#REF!</definedName>
    <definedName name="SPL.1">#REF!</definedName>
    <definedName name="SPL.1A">#REF!</definedName>
    <definedName name="SPL.IA">[1]Ana!#REF!</definedName>
    <definedName name="SPL.III">[1]Ana!#REF!</definedName>
    <definedName name="SPL.V">[1]Ana!#REF!</definedName>
    <definedName name="SPL.VI">#REF!</definedName>
    <definedName name="SPL.VII">#REF!</definedName>
    <definedName name="spliiia">#REF!</definedName>
    <definedName name="spliiib">#REF!</definedName>
    <definedName name="SplV">#REF!</definedName>
    <definedName name="Tabel">#REF!</definedName>
    <definedName name="tg">[5]Dt!$E$12</definedName>
    <definedName name="U">'[10]A-E'!#REF!</definedName>
    <definedName name="UM">#REF!</definedName>
    <definedName name="V">#REF!</definedName>
    <definedName name="vi">[12]RAB!#REF!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0" i="22" l="1"/>
  <c r="H47" i="22"/>
  <c r="H71" i="22"/>
  <c r="H67" i="22"/>
  <c r="H57" i="22"/>
  <c r="H55" i="22"/>
  <c r="H52" i="22"/>
  <c r="H44" i="22"/>
  <c r="H37" i="22"/>
  <c r="H34" i="22"/>
  <c r="H31" i="22"/>
  <c r="H26" i="22"/>
  <c r="H19" i="22"/>
  <c r="H12" i="22"/>
  <c r="H8" i="22"/>
  <c r="H36" i="22" l="1"/>
  <c r="H15" i="22"/>
  <c r="H7" i="22"/>
  <c r="H46" i="22"/>
  <c r="H75" i="22" l="1"/>
</calcChain>
</file>

<file path=xl/sharedStrings.xml><?xml version="1.0" encoding="utf-8"?>
<sst xmlns="http://schemas.openxmlformats.org/spreadsheetml/2006/main" count="226" uniqueCount="180">
  <si>
    <t>INDIKATOR KINERJA</t>
  </si>
  <si>
    <t>URAIAN</t>
  </si>
  <si>
    <t>PROGRAM PENUNJANG URUSAN PEMERINTAHAN DAERAH</t>
  </si>
  <si>
    <t>Administrasi Keuangan Perangkat Daerah</t>
  </si>
  <si>
    <t xml:space="preserve">Penyediaan Jasa Penunjang Urusan Pemerintahan Daerah </t>
  </si>
  <si>
    <t>Pemeliharaan Barang Milik Daerah Penunjang Urusan Pemerintahan Daerah</t>
  </si>
  <si>
    <t>Administrasi Barang Milik Daerah pada Perangkat daerah</t>
  </si>
  <si>
    <t>Administrasi Kepegawaian Perangkat daerah</t>
  </si>
  <si>
    <t>PROGRAM PENGENDALIAN PENDUDUK</t>
  </si>
  <si>
    <t>Pemaduan dan Sinkronisasi Kebijakan Pemerintah Daerah Provinsi Dengan Pemerintah Daerah Kabupaten/Kota Dalam Rangka Pengendalian Kuantitas Penduduk</t>
  </si>
  <si>
    <t>Pemetaan Perkiraan Pengendalian Penduduk Cakupan Daerah Kabupaten/Kota</t>
  </si>
  <si>
    <t>PROGRAM PEMBINAAN KELUARGA BERENCANA</t>
  </si>
  <si>
    <t>Pelaksanaan Advokasi, Komunikasi Informasi dan Edukasi (KIE) Pengendalian Penduduk dan KB sesuai kearifan Budaya Lokal</t>
  </si>
  <si>
    <t>Pendayagunaan Tenaga Penyuluh KB/Petugas Lapangan KB (PKB/PLKB)</t>
  </si>
  <si>
    <t>Pengendalian dan pendistribusian kebutuhan alat dan kontrasepsi serta pelaksanaan Pelayanan KB di Daerah Kabupaten/Kota</t>
  </si>
  <si>
    <t>Pemberdayaan dan Peningkatan Peran Serta Organisasi Kemasyarakatan Tingkat Daerah Kab/Kota dalam pelqaksanaan Pelayanan dan Pembinaan Kesertaan Ber KB</t>
  </si>
  <si>
    <t>PROGRAM PEMBERDAYAAN DAN PENINGKATAN KELUARGA SEJAHTERA (KS)</t>
  </si>
  <si>
    <t>Pelaksanaan Pembangunan Keluarga Melalui Pembinaan Ketahanan dan Kesejahteraan Keluarga</t>
  </si>
  <si>
    <t>KET</t>
  </si>
  <si>
    <t>persen</t>
  </si>
  <si>
    <t>Persen</t>
  </si>
  <si>
    <t xml:space="preserve">Persentase Tenaga Penyuluh KB (PKB/PLKB) yang telah didayagunakan </t>
  </si>
  <si>
    <t>dokumen</t>
  </si>
  <si>
    <t>Jumlah Kebijakan (Peraturan Daerah/Peraturan Kepala Daerah) yang mengatur tentang pengendalian kuantitas dan kualitas penduduk)</t>
  </si>
  <si>
    <t>Cakupan Penyediaan data mikro keluarga di setiap desa</t>
  </si>
  <si>
    <t>Persentase Masyarakat yang terpapar isi pesan program KKBPK (Advokasi dan KIE)</t>
  </si>
  <si>
    <t>Jumlah Stakholder/ Pemangku kepentingan dan mitra kerja (Termasuk organisasi kemasyarakatan ) yang berperan serta aktif dalam pengelolaan program KKBPK</t>
  </si>
  <si>
    <t>Cakupan kelompok kegiatan yang melakukan pembinaan keluarga melalui 8 fungsi keluarga</t>
  </si>
  <si>
    <t>Persentase penyusunan dokumen perencanaan, penganggaran &amp; evaluasi tepat waktu</t>
  </si>
  <si>
    <t>Persentase administrasi keuangan yang terselenggara dengan baik</t>
  </si>
  <si>
    <t>Persentase Rata-Rata Capaian Kinerja jasa penunjang urusan pemerintahan daerah</t>
  </si>
  <si>
    <t>Persentase Barang Milik Daerah penunjang urusan pemerintahan yang terpelihara dengan baik</t>
  </si>
  <si>
    <t>Persentase BMD yang Diadministrasikan sesuai standar</t>
  </si>
  <si>
    <t>Persentase Rata-rata Capaian kinerja Administrasi Kepegawaian Perangkat Daerah</t>
  </si>
  <si>
    <t>Indeks Pembangunan Keluarga (iBangga)</t>
  </si>
  <si>
    <t>TARGET</t>
  </si>
  <si>
    <t>SATUAN</t>
  </si>
  <si>
    <t>Pelaksanaan dan Peningkatan Peran Serta Organisasi Kemasyarakatan Tingkat Daerah Kabupaten/ Kota dalam Pembangunan Keluarga Melalui Pembinaan Ketahanan dan Kesejahteraan Keluarga</t>
  </si>
  <si>
    <t>Persentase Peran serta organisasi kemasyarakatan Tingkat Daerah Kabupaten/kota dalam pembangunan Keluarga Melalui Pembinaan Ketahanan dan Kesejahteraan Keluarga</t>
  </si>
  <si>
    <t xml:space="preserve">Angka Kelahiran Remaja (Perempuan usia 15-19) per 1.000 perempuan usia 15-19 tahun (ASFR 15-19) </t>
  </si>
  <si>
    <t>Cakupan Ketersediaan dan distribusi alat dan obat kontrasepsi untuk memenuhi permintaan masyarakat (persen)</t>
  </si>
  <si>
    <t>Rata-rata anak per keluarga</t>
  </si>
  <si>
    <t>Total Fertility Rate (TFR) / Rata Rata Anak Perwanita</t>
  </si>
  <si>
    <r>
      <rPr>
        <b/>
        <i/>
        <sz val="11"/>
        <rFont val="Arial"/>
        <family val="2"/>
      </rPr>
      <t>Sasaran 3 :</t>
    </r>
    <r>
      <rPr>
        <i/>
        <sz val="11"/>
        <rFont val="Arial"/>
        <family val="2"/>
      </rPr>
      <t xml:space="preserve"> </t>
    </r>
    <r>
      <rPr>
        <b/>
        <sz val="11"/>
        <rFont val="Arial"/>
        <family val="2"/>
      </rPr>
      <t>Meningkatnya kualitas dan pencapaian kinerja penyelenggaraan urusan perangkat daerah</t>
    </r>
  </si>
  <si>
    <t>Persentase penunjang urusan perangkat daerah berjalan sesuai standar ('%)</t>
  </si>
  <si>
    <t>100</t>
  </si>
  <si>
    <t xml:space="preserve">Persentase Kebutuhan Ber- KB yang terpenuhi (unmeetneed) </t>
  </si>
  <si>
    <t>Indikator Sasaran : Persentase Capaian Kinerja Program Perangkat Daerah</t>
  </si>
  <si>
    <r>
      <rPr>
        <b/>
        <i/>
        <sz val="14"/>
        <rFont val="Arial"/>
        <family val="2"/>
      </rPr>
      <t xml:space="preserve">Sasaran 1 </t>
    </r>
    <r>
      <rPr>
        <b/>
        <sz val="14"/>
        <rFont val="Arial"/>
        <family val="2"/>
      </rPr>
      <t>: Menurunnya Angka Kelahiran</t>
    </r>
  </si>
  <si>
    <r>
      <rPr>
        <b/>
        <i/>
        <sz val="14"/>
        <color theme="1"/>
        <rFont val="Arial"/>
        <family val="2"/>
      </rPr>
      <t>Sasaran 2 :</t>
    </r>
    <r>
      <rPr>
        <i/>
        <sz val="14"/>
        <color theme="1"/>
        <rFont val="Arial"/>
        <family val="2"/>
      </rPr>
      <t xml:space="preserve"> </t>
    </r>
    <r>
      <rPr>
        <b/>
        <sz val="14"/>
        <color theme="1"/>
        <rFont val="Arial"/>
        <family val="2"/>
      </rPr>
      <t>Meningkatnya Indeks Pembangunan Keluarga</t>
    </r>
  </si>
  <si>
    <t>Sosialisasi Tentang Pemanfaatan Kajian Dampak Kependudukan Beserta Model Solusi Strategis sebagai Peringatan Dini Dampak Kependudukan Kepada Pemangku Kepentingan</t>
  </si>
  <si>
    <t>Implementasi Pendidikan Kependudukan Jalur Pendidikan Formal dan Nonformal</t>
  </si>
  <si>
    <t>Jumlah Sekolah siaga kependudukan (SSK) (Nilai)</t>
  </si>
  <si>
    <t>Pelaksanaan Rapat Pengendalian Program KKBPK</t>
  </si>
  <si>
    <t>Jumlah Peserta Rapat  (orang)</t>
  </si>
  <si>
    <t>Penyediaan Data dan Informasi Keluarga</t>
  </si>
  <si>
    <t>Pengolahan dan Pelaporan Data Pengendalian Lapangan dan Pelayanan KB</t>
  </si>
  <si>
    <t>Promosi dan KIE Program KKBPK Melalui Media Massa Cetak dan Elektronik serta Media Luar Ruang</t>
  </si>
  <si>
    <t>Pengendalian Program KKBPK</t>
  </si>
  <si>
    <t>Advokasi Program KKBPK kepada Stakeholders dan Mitra Kerja</t>
  </si>
  <si>
    <t>Pengelolaan Operasional dan Sarana di Balai Penyuluhan KKBPK</t>
  </si>
  <si>
    <t>Jumlah Balai yang mendapat dukungan Operasional Pembiayaan (Balai Penyuluhan)</t>
  </si>
  <si>
    <t>Pelaksanaan Mekanisme Operasional Program KKBPK melalui Rapat Koordinasi Kecamatan (Rakorcam), Rapat Koordinasi Desa (Rakordes), dan Mini Lokakarya (Minilok)</t>
  </si>
  <si>
    <t>Komunikasi, Informasi dan Edukasi (KIE) Program KKBPK sesuai Kearifan Budaya Lokal</t>
  </si>
  <si>
    <t>Penggerakan Kader Institusi Masyarakat Pedesaan (IMP)</t>
  </si>
  <si>
    <t>Penguatan Pelaksanaan Penyuluhan, Penggerakan, Pelayanan dan Pengembangan Program KKBPK untuk Petugas Keluarga Berencana/Penyuluh Lapangan Keluarga Berencana (PKB/PLKB)</t>
  </si>
  <si>
    <t>Jumlah PLKB yang dibina (orang)</t>
  </si>
  <si>
    <t>Peningkatan Kesertaan Penggunaan Metode Kontrasepsi Jangka Panjang (MKJP)</t>
  </si>
  <si>
    <t>Pengendalian Pendistribusian Alat dan Obat Kontrasepsi dan Sarana Penunjang Pelayanan KB ke Fasilitas Kesehatan Termasuk Jaringan dan Jejaringnya</t>
  </si>
  <si>
    <t>Jumlah Fasilitas Kesehatan yang Mendapatkan Distribusi Alokon (Fasilitas Kesehatan)</t>
  </si>
  <si>
    <t>Pembinaan Pelayanan Keluarga Berencana dan Kesehatan Reproduksi di Fasilitas Kesehatan termasuk Jaringan dan Jejaringnya</t>
  </si>
  <si>
    <t>Jumlah Fasilitas Kesehatan yang dibina (Faskes)</t>
  </si>
  <si>
    <t>Penyediaan Sarana Penunjang Pelayanan KB</t>
  </si>
  <si>
    <t>Pelaksanaan dan Pengelolaan Program KKBPK di Kampung KB</t>
  </si>
  <si>
    <t>Orientasi dan Pelatihan Teknis Pengelola Ketahanan dan Kesejahteraan Keluarga (BKB, BKR, BKL, PPPKS, PIK-R dan Pemberdayaan Ekonomi Keluarga/UPPKS)</t>
  </si>
  <si>
    <t>Jumlah Kelompok BKB, BKL, BKR, PIK Remaja, UPPKS yang ikut orientasi/pelatihan (kelompok)</t>
  </si>
  <si>
    <t>Pengadaan Sarana Kelompok Kegiatan Ketahanan dan Kesejahteraan Keluarga (BKB, BKR, BKL, PPPKS, PIK-R dan Pemberdayaan Ekonomi Keluarga/UPPKS)</t>
  </si>
  <si>
    <t>Promosi dan Sosialisasi Kelompok Kegiatan Ketahanan dan Kesejahteraan Keluarga (BKB, BKR, BKL, PPPKS, PIK-R dan Pemberdayaan Ekonomi Keluarga/UPPKS)</t>
  </si>
  <si>
    <t>Jumlah Kelompok BKB, BKL, BKR, PIK Remaja, UPPKS yang ikut promosi dan sosialisasi (kelompok)</t>
  </si>
  <si>
    <t>Pembentukan Kelompok Ketahanan dan Kesejahteraan Keluarga (Bina Keluarga Balita (BKB), Bina Keluarga Remaja (BKR), Pusat Informasi dan Konseling Remaja (PIK-R) Bina Keluarga Lansia (BKL), Unit Peningkatan Pendapatan Keluarga Sejahtera (UPPKS) dan Pemberdayaan Ekonomi Keluarga)</t>
  </si>
  <si>
    <t>Jumlah Kelompok yang terbentuk (kelompok)</t>
  </si>
  <si>
    <t>Advokasi dan Promosi IPK</t>
  </si>
  <si>
    <t>Penyediaan Biaya Operasional bagi Pengelola dan Pelaksana (Kader) Ketahanan dan Kesejahteraan Keluarga (BKB, BKR, BKL, PPPKS, PIK-R dan Pemberdayaan Ekonomi Keluarga/UPPKS)</t>
  </si>
  <si>
    <t>Promosi dan Sosialisasi Program Ketahanan dan Kesejahteraan Keluarga bagi Mitra Kerja</t>
  </si>
  <si>
    <t>Jumlah peserta promosi dan sosialisasi  (orang)</t>
  </si>
  <si>
    <t>Koordinasi dan Penyusunan Dokumen RKA-SKPD</t>
  </si>
  <si>
    <t>Jumlah dokumen RKA- SKPD yang disusun Tepat Waktu	 (Dokumen)</t>
  </si>
  <si>
    <t>Evaluasi Kinerja Perangkat Daerah</t>
  </si>
  <si>
    <t>Jumlah dokumen evaluasi kinerja pelayanan perangkat daerah yang disusun (Dokumen)</t>
  </si>
  <si>
    <t>Penyusunan Dokumen Perencanaan Perangkat Daerah</t>
  </si>
  <si>
    <t>Jumlah Dokumen Perencanaan Perangkat Daerah (dokumen)</t>
  </si>
  <si>
    <t>Koordinasi dan Penyusunan DPA-SKPD</t>
  </si>
  <si>
    <t>Jumlah dokumen DPA- SKPD yang disusun Tepat Waktu (Dokumen)</t>
  </si>
  <si>
    <t>Penyediaan Gaji dan Tunjangan ASN</t>
  </si>
  <si>
    <t>Jumlah ASN yang gaji dan tunjangan terbayarkan (Orang)</t>
  </si>
  <si>
    <t>Koordinasi dan Penyusunan Laporan Keuangan Bulanan/Triwulanan/Semesteran SKPD</t>
  </si>
  <si>
    <t>Jumlah dokumen laporan keuangan bulanan/triwulanan/semesteran SKPD yang disusun Tepat Waktu (Dokumen)</t>
  </si>
  <si>
    <t>Penatausahaan Barang Milik Daerah pada SKPD</t>
  </si>
  <si>
    <t>Jumlah dokumen Laporan Penatausahaan Barang Milik Daerah yang disusun (Dokumen)</t>
  </si>
  <si>
    <t>Pendataan dan Pengolahan Administrasi Kepegawaian</t>
  </si>
  <si>
    <t>Jumlah laporan data adminitrasi kepegawaian yang dimuktahirkan  (Laporan)</t>
  </si>
  <si>
    <t>Bimbingan Teknis Implementasi Peraturan Perundang-Undangan</t>
  </si>
  <si>
    <t>Jumlah ASN yang mengikuti bimbingan teknis implementasi peraturan perundang - undangan (Orang)</t>
  </si>
  <si>
    <t>Fasilitasi Kunjungan Tamu</t>
  </si>
  <si>
    <t>Penyediaan Bahan Logistik Kantor</t>
  </si>
  <si>
    <t>Penyediaan Komponen Instalasi Listrik/Penerangan Bangunan Kantor</t>
  </si>
  <si>
    <t>Jumlah komponen instalasi listrik/penerangan bangunan kantor yang di sediakan (jenis)</t>
  </si>
  <si>
    <t>Penyediaan Bahan Bacaan dan Peraturan Perundang-undangan</t>
  </si>
  <si>
    <t>Jumlah Penyediaan bahan bacaan dan peraturan perundang- undangan (eksamplar)</t>
  </si>
  <si>
    <t>Penyelenggaraan Rapat Koordinasi dan Konsultasi SKPD</t>
  </si>
  <si>
    <t>Penyediaan Barang Cetakan dan Penggandaan</t>
  </si>
  <si>
    <t>Penyediaan Jasa Komunikasi, Sumber Daya Air dan Listrik</t>
  </si>
  <si>
    <t>Jumlah rekening telepon, listrik dan air yang terbayarkan (Rekening)</t>
  </si>
  <si>
    <t>Penyediaan Jasa Surat Menyurat</t>
  </si>
  <si>
    <t>Jumlah surat masuk dan keluar yang diadministrasikan (Surat)</t>
  </si>
  <si>
    <t>Penyediaan Jasa Pelayanan Umum Kantor</t>
  </si>
  <si>
    <t>Jumlah jasa tenaga pelayanan umum kantor yang dibayarkan (Orang)</t>
  </si>
  <si>
    <t>Persentase Penggunaan Kontrasepsi Jangka Panjang (MKJP)</t>
  </si>
  <si>
    <t xml:space="preserve">Angka Prevalensi Kontrasepsi Modern (Modern Contraceptive Prevalensi Rate /mCPR) </t>
  </si>
  <si>
    <t>Jenis</t>
  </si>
  <si>
    <t>Orang</t>
  </si>
  <si>
    <t>Balai Penyuluh</t>
  </si>
  <si>
    <t>Akseptor</t>
  </si>
  <si>
    <t>Faskes</t>
  </si>
  <si>
    <t>Unit</t>
  </si>
  <si>
    <t>Dokumen</t>
  </si>
  <si>
    <t>24</t>
  </si>
  <si>
    <t>Sekolah</t>
  </si>
  <si>
    <t>3</t>
  </si>
  <si>
    <t>130</t>
  </si>
  <si>
    <t>Kelompok</t>
  </si>
  <si>
    <t>Perencanaan, Penganggaran dan Evaluasi Kinerja Perangkat Daerah</t>
  </si>
  <si>
    <t>Surat</t>
  </si>
  <si>
    <t>Rekening</t>
  </si>
  <si>
    <t>Penyediaan Jasa Pemeliharaan, Biaya Pemeliharaan dan Pajak Kendaraan Perorangan Dinas atau Kendaraan Dinas Jabatan</t>
  </si>
  <si>
    <t>Jumlah Kendaraan perorangan DInas atau jabatan yang dipelihara (unit)</t>
  </si>
  <si>
    <t>Pemeliharaan Peralatan dan Mesin Lainnya</t>
  </si>
  <si>
    <t>Jumlah peralatan dan mesin lainnya yang dipelihara (Unit)</t>
  </si>
  <si>
    <t>Pemeliharaan/Rehabilitasi Gedung Kantor dan Bangunan Lainnya</t>
  </si>
  <si>
    <t>Jumlah gedung kantor dan bangunan lainnya yang dipelihara  (Unit)</t>
  </si>
  <si>
    <t>Administrasi Umum Perangkat daerah</t>
  </si>
  <si>
    <t>Persentase Rata-rata Capaian kinerja Administrasi Umum Perangkat Daerah</t>
  </si>
  <si>
    <t>Eksamplar</t>
  </si>
  <si>
    <t>Jumlah Tamu yang difasilitasi (Orang)</t>
  </si>
  <si>
    <t>SASARAN STRATEGIS</t>
  </si>
  <si>
    <t>URAIAN PROGRAM / KEGIATAN / SUB KEGIATAN</t>
  </si>
  <si>
    <t>ANGGARAN  (Rp)</t>
  </si>
  <si>
    <t>RENCANA KERJA TAHUNAN (RKT)</t>
  </si>
  <si>
    <t>TOTAL ANGGARAN</t>
  </si>
  <si>
    <t>100%</t>
  </si>
  <si>
    <t>TAHUN ANGGARAN 2023</t>
  </si>
  <si>
    <t>Anak</t>
  </si>
  <si>
    <t xml:space="preserve">Jumlah Organisasi yang Mengikuti Sosialisasi Tentang Pemanfaatan Kajian Dampak Kependudukan Beserta Model Solusi Strategis sebagai Peringatan Dini Dampak Kependudukan Kepada Pemangku Kepentingan </t>
  </si>
  <si>
    <t>Organisasi</t>
  </si>
  <si>
    <t>Jumlah data dan Informasi Keluarga yang tersedia</t>
  </si>
  <si>
    <t>Jumlah Dokumen Pengolahan data Pengendalian Lapangan dan pelayanan KB</t>
  </si>
  <si>
    <t>Jumlah Organisasi yang mendapatkan Advokasi Program Bangga Kencana (Pembangunan Keluarga, Kependudukan, dan Keluarga Berencana) kepada stakeholders dan Mitra Kerja</t>
  </si>
  <si>
    <t>Jumlah Dokumen Komunikasi,Informasi dan Edukasi (KIE) Program Bangga Kencana (Pembangunan Keluarga, Kependudukan, dan Keluarga Berencana)Sesuai Kearifan Lokal</t>
  </si>
  <si>
    <t>Jumlah Dolkumen Promosi dan KIE program Bangga Kencana (Pembangunan Keluarga, Kependudukan, dan Keluarga Berencana)Melalui Media Massa cetak dan Elektronik serta Media Luar Ruang</t>
  </si>
  <si>
    <t>Jumlah Laporan Mekanisme Operasional Program KKBPK melalui Rapat Koordinasi Kecamatan (Rakorcam), Rapat Koordinasi Desa (Rakordes), dan Mini Lokakarya (Minilok)</t>
  </si>
  <si>
    <t>Laporan</t>
  </si>
  <si>
    <t>Jumlah laporan hasil Pengendalian Program KKBPK</t>
  </si>
  <si>
    <t>laporan</t>
  </si>
  <si>
    <t>Jumlah Kader yang mengikuti Penggerakan Kader Institusi Masyarakat Pedesaan (IMP)</t>
  </si>
  <si>
    <t>Jumlah Orang yang mengikuti Kesertaan Penggunaan Metode Kontrasepsi jangka Panjang (MKJP)</t>
  </si>
  <si>
    <t>Jumlah Unit sarana Penunjang Pelayanan KB yang tersedia (Unit)</t>
  </si>
  <si>
    <t>Stakeholder</t>
  </si>
  <si>
    <t>Jumlah Kampung KB  yang mengikuti Pelaksanaan dan Pengelolaan Program KKBPK di Kampung KB</t>
  </si>
  <si>
    <t>Kampung</t>
  </si>
  <si>
    <t>Tahun</t>
  </si>
  <si>
    <t xml:space="preserve">Rata-rata usia Kawin Pertama </t>
  </si>
  <si>
    <t xml:space="preserve">Jumlah unit Sarana Kelompok Kegiatan Ketahanan dan Kesejahteraan Keluarga (BKB, BKR, BKL, PPPKS, PIK-R dan Pemberdayaan Ekonomi Keluarga/UPPKS) </t>
  </si>
  <si>
    <t>Jumlah Kader Pengelola dan Pelaksana (Kader) ketahanan dan kesejahteraan keluarga (BKB, BKR,BKL,PPPKS, PIK-R, dan Pemberdayaan Ekonomi Keluarga/UPPKS)</t>
  </si>
  <si>
    <t>Jumlah orang yang mendapatkan  Advokasi dan promosi  iBangga (Indeks Pembangunan Keluarga)</t>
  </si>
  <si>
    <t>Jumlah Paket Barang cetakan dan/atau penggandaan yang disediakan</t>
  </si>
  <si>
    <t>paket</t>
  </si>
  <si>
    <t>Jumlah Laporan Penyelenggaraan Rapat Koordinasi dan Konsultasi SKPD</t>
  </si>
  <si>
    <t>TARGET TAHUN 2023</t>
  </si>
  <si>
    <t>2,60</t>
  </si>
  <si>
    <t xml:space="preserve">Jumlah bahan logistik kantor yang disediakan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</si>
</sst>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* #,##0.00_);_(* \(#,##0.00\);_(* &quot;-&quot;??_);_(@_)"/>
    <numFmt numFmtId="167" formatCode="_(&quot;Rp&quot;* #,##0.00_);_(&quot;Rp&quot;* \(#,##0.00\);_(&quot;Rp&quot;* &quot;-&quot;??_);_(@_)"/>
    <numFmt numFmtId="168" formatCode="_(* #,##0_);_(* \(#,##0\);_(* &quot;-&quot;??_);_(@_)"/>
    <numFmt numFmtId="169" formatCode="0.00_)"/>
    <numFmt numFmtId="170" formatCode="0.00;[Red]0.00"/>
  </numFmts>
  <fonts count="3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  <charset val="1"/>
    </font>
    <font>
      <sz val="11"/>
      <color indexed="8"/>
      <name val="Calibri"/>
      <family val="2"/>
    </font>
    <font>
      <b/>
      <sz val="9.85"/>
      <color indexed="8"/>
      <name val="Arial Narrow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2"/>
      <color theme="1"/>
      <name val="Arial Narrow"/>
      <family val="2"/>
    </font>
    <font>
      <b/>
      <sz val="12"/>
      <name val="Arial Narrow"/>
      <family val="2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i/>
      <sz val="11"/>
      <color theme="1"/>
      <name val="Arial Narrow"/>
      <family val="2"/>
    </font>
    <font>
      <b/>
      <sz val="12"/>
      <color theme="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name val="Arial"/>
      <family val="2"/>
    </font>
    <font>
      <sz val="12"/>
      <color theme="1"/>
      <name val="Calibri"/>
      <family val="2"/>
      <scheme val="minor"/>
    </font>
    <font>
      <i/>
      <sz val="1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i/>
      <sz val="14"/>
      <color theme="1"/>
      <name val="Arial"/>
      <family val="2"/>
    </font>
    <font>
      <i/>
      <sz val="14"/>
      <color theme="1"/>
      <name val="Arial"/>
      <family val="2"/>
    </font>
    <font>
      <sz val="13"/>
      <color theme="1"/>
      <name val="Calibri"/>
      <family val="2"/>
      <scheme val="minor"/>
    </font>
    <font>
      <sz val="12"/>
      <color rgb="FF000000"/>
      <name val="Arial"/>
      <family val="2"/>
    </font>
    <font>
      <sz val="11"/>
      <color rgb="FFFF0000"/>
      <name val="Arial"/>
      <family val="2"/>
    </font>
    <font>
      <b/>
      <sz val="12"/>
      <color rgb="FF000000"/>
      <name val="Arial"/>
      <family val="2"/>
    </font>
    <font>
      <b/>
      <sz val="16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52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>
      <alignment horizontal="center"/>
    </xf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8" fillId="0" borderId="0"/>
    <xf numFmtId="0" fontId="1" fillId="0" borderId="0"/>
    <xf numFmtId="0" fontId="2" fillId="0" borderId="0"/>
    <xf numFmtId="0" fontId="9" fillId="0" borderId="0">
      <alignment vertical="top"/>
    </xf>
    <xf numFmtId="0" fontId="10" fillId="0" borderId="0"/>
    <xf numFmtId="0" fontId="1" fillId="0" borderId="0"/>
    <xf numFmtId="0" fontId="1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4" fillId="0" borderId="0"/>
    <xf numFmtId="0" fontId="4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>
      <alignment vertical="top"/>
    </xf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41" fontId="2" fillId="0" borderId="0" applyFont="0" applyFill="0" applyBorder="0" applyAlignment="0" applyProtection="0"/>
  </cellStyleXfs>
  <cellXfs count="114">
    <xf numFmtId="0" fontId="0" fillId="0" borderId="0" xfId="0"/>
    <xf numFmtId="0" fontId="15" fillId="4" borderId="1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3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9" fillId="0" borderId="1" xfId="0" applyFont="1" applyBorder="1" applyAlignment="1">
      <alignment horizontal="left"/>
    </xf>
    <xf numFmtId="0" fontId="19" fillId="2" borderId="1" xfId="0" applyFont="1" applyFill="1" applyBorder="1" applyAlignment="1">
      <alignment horizontal="left"/>
    </xf>
    <xf numFmtId="0" fontId="20" fillId="2" borderId="1" xfId="0" applyFont="1" applyFill="1" applyBorder="1" applyAlignment="1">
      <alignment horizontal="left" vertical="center" wrapText="1"/>
    </xf>
    <xf numFmtId="0" fontId="22" fillId="0" borderId="0" xfId="0" applyFont="1"/>
    <xf numFmtId="0" fontId="0" fillId="0" borderId="0" xfId="0" applyAlignment="1">
      <alignment vertical="center"/>
    </xf>
    <xf numFmtId="0" fontId="26" fillId="0" borderId="3" xfId="0" applyFont="1" applyBorder="1" applyAlignment="1">
      <alignment vertical="center" wrapText="1"/>
    </xf>
    <xf numFmtId="0" fontId="28" fillId="0" borderId="3" xfId="0" applyFont="1" applyBorder="1" applyAlignment="1">
      <alignment vertical="center" wrapText="1"/>
    </xf>
    <xf numFmtId="0" fontId="30" fillId="0" borderId="0" xfId="0" applyFont="1" applyAlignment="1">
      <alignment vertical="center"/>
    </xf>
    <xf numFmtId="0" fontId="30" fillId="0" borderId="0" xfId="0" applyFont="1"/>
    <xf numFmtId="0" fontId="30" fillId="0" borderId="0" xfId="0" applyFont="1" applyAlignment="1">
      <alignment horizontal="center"/>
    </xf>
    <xf numFmtId="0" fontId="32" fillId="2" borderId="1" xfId="0" applyFont="1" applyFill="1" applyBorder="1" applyAlignment="1">
      <alignment horizontal="left"/>
    </xf>
    <xf numFmtId="0" fontId="17" fillId="0" borderId="3" xfId="0" applyFont="1" applyBorder="1" applyAlignment="1">
      <alignment vertical="top" wrapText="1"/>
    </xf>
    <xf numFmtId="0" fontId="17" fillId="0" borderId="4" xfId="0" applyFont="1" applyBorder="1" applyAlignment="1">
      <alignment vertical="top" wrapText="1"/>
    </xf>
    <xf numFmtId="0" fontId="17" fillId="0" borderId="0" xfId="0" applyFont="1" applyAlignment="1">
      <alignment vertical="top" wrapText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top"/>
    </xf>
    <xf numFmtId="0" fontId="24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vertical="top" wrapText="1"/>
    </xf>
    <xf numFmtId="0" fontId="26" fillId="0" borderId="2" xfId="0" applyFont="1" applyBorder="1" applyAlignment="1">
      <alignment vertical="top" wrapText="1"/>
    </xf>
    <xf numFmtId="0" fontId="31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31" fillId="2" borderId="1" xfId="0" applyFont="1" applyFill="1" applyBorder="1" applyAlignment="1">
      <alignment vertical="center" wrapText="1"/>
    </xf>
    <xf numFmtId="166" fontId="18" fillId="0" borderId="1" xfId="68" applyFont="1" applyFill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6" fillId="2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horizontal="center" vertical="center" wrapText="1"/>
    </xf>
    <xf numFmtId="49" fontId="18" fillId="0" borderId="1" xfId="250" applyNumberFormat="1" applyFont="1" applyBorder="1" applyAlignment="1">
      <alignment horizontal="center" vertical="center" wrapText="1"/>
    </xf>
    <xf numFmtId="49" fontId="18" fillId="0" borderId="1" xfId="250" applyNumberFormat="1" applyFont="1" applyBorder="1" applyAlignment="1">
      <alignment vertical="center" wrapText="1"/>
    </xf>
    <xf numFmtId="49" fontId="18" fillId="2" borderId="1" xfId="250" applyNumberFormat="1" applyFont="1" applyFill="1" applyBorder="1" applyAlignment="1">
      <alignment vertical="center" wrapText="1"/>
    </xf>
    <xf numFmtId="0" fontId="18" fillId="0" borderId="1" xfId="250" applyFont="1" applyBorder="1" applyAlignment="1">
      <alignment horizontal="center" vertical="center" wrapText="1"/>
    </xf>
    <xf numFmtId="0" fontId="31" fillId="0" borderId="1" xfId="0" applyFont="1" applyBorder="1" applyAlignment="1">
      <alignment vertical="top" wrapText="1"/>
    </xf>
    <xf numFmtId="0" fontId="16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3" fillId="0" borderId="1" xfId="250" applyFont="1" applyBorder="1" applyAlignment="1">
      <alignment horizontal="center" vertical="center" wrapText="1"/>
    </xf>
    <xf numFmtId="0" fontId="17" fillId="0" borderId="1" xfId="250" applyFont="1" applyBorder="1" applyAlignment="1">
      <alignment horizontal="center" vertical="center" wrapText="1"/>
    </xf>
    <xf numFmtId="0" fontId="17" fillId="2" borderId="1" xfId="250" applyFont="1" applyFill="1" applyBorder="1" applyAlignment="1">
      <alignment horizontal="center" vertical="center" wrapText="1"/>
    </xf>
    <xf numFmtId="49" fontId="18" fillId="2" borderId="1" xfId="250" applyNumberFormat="1" applyFont="1" applyFill="1" applyBorder="1" applyAlignment="1">
      <alignment horizontal="center" vertical="center" wrapText="1"/>
    </xf>
    <xf numFmtId="166" fontId="18" fillId="2" borderId="1" xfId="68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6" fillId="2" borderId="1" xfId="0" quotePrefix="1" applyFont="1" applyFill="1" applyBorder="1" applyAlignment="1">
      <alignment horizontal="center" vertical="center"/>
    </xf>
    <xf numFmtId="49" fontId="17" fillId="0" borderId="1" xfId="250" applyNumberFormat="1" applyFont="1" applyBorder="1" applyAlignment="1">
      <alignment vertical="center" wrapText="1"/>
    </xf>
    <xf numFmtId="49" fontId="17" fillId="0" borderId="1" xfId="25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165" fontId="18" fillId="0" borderId="1" xfId="68" applyNumberFormat="1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/>
    </xf>
    <xf numFmtId="0" fontId="24" fillId="0" borderId="2" xfId="0" applyFont="1" applyBorder="1"/>
    <xf numFmtId="10" fontId="18" fillId="0" borderId="3" xfId="0" applyNumberFormat="1" applyFont="1" applyBorder="1" applyAlignment="1">
      <alignment vertical="center" wrapText="1"/>
    </xf>
    <xf numFmtId="41" fontId="33" fillId="0" borderId="1" xfId="0" applyNumberFormat="1" applyFont="1" applyBorder="1" applyAlignment="1">
      <alignment vertical="center" wrapText="1"/>
    </xf>
    <xf numFmtId="41" fontId="20" fillId="0" borderId="1" xfId="0" applyNumberFormat="1" applyFont="1" applyBorder="1" applyAlignment="1">
      <alignment horizontal="left" vertical="center"/>
    </xf>
    <xf numFmtId="41" fontId="31" fillId="0" borderId="1" xfId="251" applyFont="1" applyBorder="1" applyAlignment="1">
      <alignment vertical="center" wrapText="1"/>
    </xf>
    <xf numFmtId="41" fontId="24" fillId="0" borderId="1" xfId="251" applyFont="1" applyBorder="1" applyAlignment="1">
      <alignment horizontal="left" vertical="center"/>
    </xf>
    <xf numFmtId="41" fontId="16" fillId="0" borderId="1" xfId="251" applyFont="1" applyBorder="1" applyAlignment="1">
      <alignment horizontal="left" vertical="center"/>
    </xf>
    <xf numFmtId="41" fontId="18" fillId="0" borderId="1" xfId="251" applyFont="1" applyFill="1" applyBorder="1" applyAlignment="1">
      <alignment horizontal="center" vertical="center" wrapText="1"/>
    </xf>
    <xf numFmtId="41" fontId="31" fillId="2" borderId="1" xfId="251" applyFont="1" applyFill="1" applyBorder="1" applyAlignment="1">
      <alignment vertical="center" wrapText="1"/>
    </xf>
    <xf numFmtId="41" fontId="18" fillId="0" borderId="1" xfId="251" applyFont="1" applyBorder="1" applyAlignment="1">
      <alignment horizontal="center" vertical="center" wrapText="1"/>
    </xf>
    <xf numFmtId="41" fontId="16" fillId="0" borderId="1" xfId="251" applyFont="1" applyBorder="1" applyAlignment="1">
      <alignment vertical="center"/>
    </xf>
    <xf numFmtId="10" fontId="17" fillId="0" borderId="3" xfId="0" quotePrefix="1" applyNumberFormat="1" applyFont="1" applyBorder="1" applyAlignment="1">
      <alignment vertical="top" wrapText="1"/>
    </xf>
    <xf numFmtId="170" fontId="18" fillId="0" borderId="3" xfId="0" applyNumberFormat="1" applyFont="1" applyBorder="1" applyAlignment="1">
      <alignment vertical="top" wrapText="1"/>
    </xf>
    <xf numFmtId="170" fontId="18" fillId="0" borderId="4" xfId="0" applyNumberFormat="1" applyFont="1" applyBorder="1" applyAlignment="1">
      <alignment vertical="top" wrapText="1"/>
    </xf>
    <xf numFmtId="10" fontId="17" fillId="0" borderId="3" xfId="0" quotePrefix="1" applyNumberFormat="1" applyFont="1" applyBorder="1" applyAlignment="1">
      <alignment vertical="center" wrapText="1"/>
    </xf>
    <xf numFmtId="10" fontId="17" fillId="0" borderId="3" xfId="0" applyNumberFormat="1" applyFont="1" applyBorder="1" applyAlignment="1">
      <alignment vertical="center" wrapText="1"/>
    </xf>
    <xf numFmtId="0" fontId="17" fillId="0" borderId="4" xfId="0" applyFont="1" applyBorder="1" applyAlignment="1">
      <alignment vertical="center"/>
    </xf>
    <xf numFmtId="0" fontId="13" fillId="0" borderId="2" xfId="0" applyFont="1" applyBorder="1" applyAlignment="1">
      <alignment horizontal="left" vertical="center" wrapText="1"/>
    </xf>
    <xf numFmtId="0" fontId="19" fillId="2" borderId="3" xfId="0" applyFont="1" applyFill="1" applyBorder="1" applyAlignment="1">
      <alignment horizontal="left"/>
    </xf>
    <xf numFmtId="0" fontId="19" fillId="2" borderId="4" xfId="0" applyFont="1" applyFill="1" applyBorder="1" applyAlignment="1">
      <alignment horizontal="left"/>
    </xf>
    <xf numFmtId="41" fontId="18" fillId="0" borderId="2" xfId="251" applyFont="1" applyFill="1" applyBorder="1" applyAlignment="1">
      <alignment vertical="center" wrapText="1"/>
    </xf>
    <xf numFmtId="41" fontId="18" fillId="0" borderId="3" xfId="251" applyFont="1" applyFill="1" applyBorder="1" applyAlignment="1">
      <alignment vertical="center" wrapText="1"/>
    </xf>
    <xf numFmtId="41" fontId="18" fillId="0" borderId="4" xfId="251" applyFont="1" applyFill="1" applyBorder="1" applyAlignment="1">
      <alignment vertical="center" wrapText="1"/>
    </xf>
    <xf numFmtId="41" fontId="0" fillId="0" borderId="0" xfId="251" applyFont="1"/>
    <xf numFmtId="0" fontId="24" fillId="0" borderId="1" xfId="0" applyFont="1" applyBorder="1" applyAlignment="1">
      <alignment horizontal="center" vertical="center" wrapText="1"/>
    </xf>
    <xf numFmtId="0" fontId="24" fillId="0" borderId="1" xfId="0" quotePrefix="1" applyFont="1" applyBorder="1" applyAlignment="1">
      <alignment horizontal="center" vertical="center"/>
    </xf>
    <xf numFmtId="3" fontId="24" fillId="0" borderId="1" xfId="0" applyNumberFormat="1" applyFont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4" fillId="2" borderId="1" xfId="0" quotePrefix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1" fontId="0" fillId="0" borderId="1" xfId="251" applyFont="1" applyBorder="1"/>
    <xf numFmtId="41" fontId="0" fillId="0" borderId="0" xfId="251" applyFont="1" applyAlignment="1">
      <alignment horizontal="left"/>
    </xf>
    <xf numFmtId="41" fontId="0" fillId="0" borderId="0" xfId="0" applyNumberFormat="1" applyAlignment="1">
      <alignment horizontal="left"/>
    </xf>
    <xf numFmtId="49" fontId="18" fillId="0" borderId="2" xfId="250" applyNumberFormat="1" applyFont="1" applyBorder="1" applyAlignment="1">
      <alignment horizontal="left" vertical="top" wrapText="1"/>
    </xf>
    <xf numFmtId="49" fontId="18" fillId="0" borderId="3" xfId="250" applyNumberFormat="1" applyFont="1" applyBorder="1" applyAlignment="1">
      <alignment horizontal="left" vertical="top" wrapText="1"/>
    </xf>
    <xf numFmtId="49" fontId="18" fillId="0" borderId="4" xfId="250" applyNumberFormat="1" applyFont="1" applyBorder="1" applyAlignment="1">
      <alignment horizontal="left" vertical="top" wrapText="1"/>
    </xf>
    <xf numFmtId="0" fontId="18" fillId="0" borderId="1" xfId="0" applyFont="1" applyBorder="1" applyAlignment="1">
      <alignment horizontal="center" vertical="center" wrapText="1"/>
    </xf>
    <xf numFmtId="10" fontId="17" fillId="0" borderId="2" xfId="0" quotePrefix="1" applyNumberFormat="1" applyFont="1" applyBorder="1" applyAlignment="1">
      <alignment horizontal="center" vertical="center" wrapText="1"/>
    </xf>
    <xf numFmtId="10" fontId="17" fillId="0" borderId="3" xfId="0" quotePrefix="1" applyNumberFormat="1" applyFont="1" applyBorder="1" applyAlignment="1">
      <alignment horizontal="center" vertical="center" wrapText="1"/>
    </xf>
    <xf numFmtId="170" fontId="18" fillId="0" borderId="2" xfId="0" applyNumberFormat="1" applyFont="1" applyBorder="1" applyAlignment="1">
      <alignment horizontal="center" vertical="center" wrapText="1"/>
    </xf>
    <xf numFmtId="170" fontId="18" fillId="0" borderId="3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26" fillId="0" borderId="2" xfId="0" applyFont="1" applyBorder="1" applyAlignment="1">
      <alignment horizontal="center" vertical="top" wrapText="1"/>
    </xf>
    <xf numFmtId="0" fontId="26" fillId="0" borderId="3" xfId="0" applyFont="1" applyBorder="1" applyAlignment="1">
      <alignment horizontal="center" vertical="top" wrapText="1"/>
    </xf>
    <xf numFmtId="0" fontId="26" fillId="0" borderId="4" xfId="0" applyFont="1" applyBorder="1" applyAlignment="1">
      <alignment horizontal="center" vertical="top" wrapText="1"/>
    </xf>
    <xf numFmtId="0" fontId="28" fillId="0" borderId="2" xfId="0" applyFont="1" applyBorder="1" applyAlignment="1">
      <alignment horizontal="center" vertical="top" wrapText="1"/>
    </xf>
    <xf numFmtId="0" fontId="28" fillId="0" borderId="3" xfId="0" applyFont="1" applyBorder="1" applyAlignment="1">
      <alignment horizontal="center" vertical="top" wrapText="1"/>
    </xf>
    <xf numFmtId="0" fontId="28" fillId="0" borderId="4" xfId="0" applyFont="1" applyBorder="1" applyAlignment="1">
      <alignment horizontal="center" vertical="top" wrapText="1"/>
    </xf>
    <xf numFmtId="49" fontId="18" fillId="0" borderId="2" xfId="250" applyNumberFormat="1" applyFont="1" applyBorder="1" applyAlignment="1">
      <alignment horizontal="center" vertical="top" wrapText="1"/>
    </xf>
    <xf numFmtId="49" fontId="18" fillId="0" borderId="3" xfId="250" applyNumberFormat="1" applyFont="1" applyBorder="1" applyAlignment="1">
      <alignment horizontal="center" vertical="top" wrapText="1"/>
    </xf>
    <xf numFmtId="49" fontId="18" fillId="0" borderId="4" xfId="250" applyNumberFormat="1" applyFont="1" applyBorder="1" applyAlignment="1">
      <alignment horizontal="center" vertical="top" wrapText="1"/>
    </xf>
    <xf numFmtId="0" fontId="25" fillId="0" borderId="2" xfId="0" applyFont="1" applyBorder="1" applyAlignment="1">
      <alignment horizontal="center" vertical="top" wrapText="1"/>
    </xf>
    <xf numFmtId="0" fontId="25" fillId="0" borderId="3" xfId="0" applyFont="1" applyBorder="1" applyAlignment="1">
      <alignment horizontal="center" vertical="top" wrapText="1"/>
    </xf>
    <xf numFmtId="0" fontId="25" fillId="0" borderId="4" xfId="0" applyFont="1" applyBorder="1" applyAlignment="1">
      <alignment horizontal="center" vertical="top" wrapText="1"/>
    </xf>
    <xf numFmtId="0" fontId="14" fillId="3" borderId="1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</cellXfs>
  <cellStyles count="252">
    <cellStyle name="C4" xfId="3" xr:uid="{00000000-0005-0000-0000-000000000000}"/>
    <cellStyle name="Comma [0]" xfId="251" builtinId="6"/>
    <cellStyle name="Comma [0] 10" xfId="4" xr:uid="{00000000-0005-0000-0000-000001000000}"/>
    <cellStyle name="Comma [0] 10 2" xfId="5" xr:uid="{00000000-0005-0000-0000-000002000000}"/>
    <cellStyle name="Comma [0] 10 2 2" xfId="6" xr:uid="{00000000-0005-0000-0000-000003000000}"/>
    <cellStyle name="Comma [0] 10 3" xfId="7" xr:uid="{00000000-0005-0000-0000-000004000000}"/>
    <cellStyle name="Comma [0] 10 4" xfId="8" xr:uid="{00000000-0005-0000-0000-000005000000}"/>
    <cellStyle name="Comma [0] 11" xfId="9" xr:uid="{00000000-0005-0000-0000-000006000000}"/>
    <cellStyle name="Comma [0] 11 2" xfId="10" xr:uid="{00000000-0005-0000-0000-000007000000}"/>
    <cellStyle name="Comma [0] 11 3" xfId="11" xr:uid="{00000000-0005-0000-0000-000008000000}"/>
    <cellStyle name="Comma [0] 12" xfId="12" xr:uid="{00000000-0005-0000-0000-000009000000}"/>
    <cellStyle name="Comma [0] 12 2" xfId="13" xr:uid="{00000000-0005-0000-0000-00000A000000}"/>
    <cellStyle name="Comma [0] 13" xfId="14" xr:uid="{00000000-0005-0000-0000-00000B000000}"/>
    <cellStyle name="Comma [0] 14" xfId="15" xr:uid="{00000000-0005-0000-0000-00000C000000}"/>
    <cellStyle name="Comma [0] 14 2" xfId="16" xr:uid="{00000000-0005-0000-0000-00000D000000}"/>
    <cellStyle name="Comma [0] 14 2 2" xfId="17" xr:uid="{00000000-0005-0000-0000-00000E000000}"/>
    <cellStyle name="Comma [0] 14 3" xfId="18" xr:uid="{00000000-0005-0000-0000-00000F000000}"/>
    <cellStyle name="Comma [0] 15" xfId="19" xr:uid="{00000000-0005-0000-0000-000010000000}"/>
    <cellStyle name="Comma [0] 15 2" xfId="20" xr:uid="{00000000-0005-0000-0000-000011000000}"/>
    <cellStyle name="Comma [0] 16" xfId="21" xr:uid="{00000000-0005-0000-0000-000012000000}"/>
    <cellStyle name="Comma [0] 16 2" xfId="22" xr:uid="{00000000-0005-0000-0000-000013000000}"/>
    <cellStyle name="Comma [0] 16 3" xfId="23" xr:uid="{00000000-0005-0000-0000-000014000000}"/>
    <cellStyle name="Comma [0] 17" xfId="24" xr:uid="{00000000-0005-0000-0000-000015000000}"/>
    <cellStyle name="Comma [0] 18" xfId="25" xr:uid="{00000000-0005-0000-0000-000016000000}"/>
    <cellStyle name="Comma [0] 18 2" xfId="26" xr:uid="{00000000-0005-0000-0000-000017000000}"/>
    <cellStyle name="Comma [0] 18 2 2" xfId="27" xr:uid="{00000000-0005-0000-0000-000018000000}"/>
    <cellStyle name="Comma [0] 18 3" xfId="28" xr:uid="{00000000-0005-0000-0000-000019000000}"/>
    <cellStyle name="Comma [0] 18 4" xfId="29" xr:uid="{00000000-0005-0000-0000-00001A000000}"/>
    <cellStyle name="Comma [0] 19" xfId="30" xr:uid="{00000000-0005-0000-0000-00001B000000}"/>
    <cellStyle name="Comma [0] 2" xfId="31" xr:uid="{00000000-0005-0000-0000-00001C000000}"/>
    <cellStyle name="Comma [0] 2 2" xfId="32" xr:uid="{00000000-0005-0000-0000-00001D000000}"/>
    <cellStyle name="Comma [0] 2 3" xfId="33" xr:uid="{00000000-0005-0000-0000-00001E000000}"/>
    <cellStyle name="Comma [0] 2 4" xfId="34" xr:uid="{00000000-0005-0000-0000-00001F000000}"/>
    <cellStyle name="Comma [0] 20" xfId="35" xr:uid="{00000000-0005-0000-0000-000020000000}"/>
    <cellStyle name="Comma [0] 21" xfId="36" xr:uid="{00000000-0005-0000-0000-000021000000}"/>
    <cellStyle name="Comma [0] 3" xfId="37" xr:uid="{00000000-0005-0000-0000-000022000000}"/>
    <cellStyle name="Comma [0] 3 2" xfId="38" xr:uid="{00000000-0005-0000-0000-000023000000}"/>
    <cellStyle name="Comma [0] 3 3" xfId="39" xr:uid="{00000000-0005-0000-0000-000024000000}"/>
    <cellStyle name="Comma [0] 4" xfId="40" xr:uid="{00000000-0005-0000-0000-000025000000}"/>
    <cellStyle name="Comma [0] 4 2" xfId="41" xr:uid="{00000000-0005-0000-0000-000026000000}"/>
    <cellStyle name="Comma [0] 5" xfId="42" xr:uid="{00000000-0005-0000-0000-000027000000}"/>
    <cellStyle name="Comma [0] 5 2" xfId="43" xr:uid="{00000000-0005-0000-0000-000028000000}"/>
    <cellStyle name="Comma [0] 5 3" xfId="44" xr:uid="{00000000-0005-0000-0000-000029000000}"/>
    <cellStyle name="Comma [0] 6" xfId="45" xr:uid="{00000000-0005-0000-0000-00002A000000}"/>
    <cellStyle name="Comma [0] 7" xfId="46" xr:uid="{00000000-0005-0000-0000-00002B000000}"/>
    <cellStyle name="Comma [0] 7 2" xfId="47" xr:uid="{00000000-0005-0000-0000-00002C000000}"/>
    <cellStyle name="Comma [0] 7 3" xfId="48" xr:uid="{00000000-0005-0000-0000-00002D000000}"/>
    <cellStyle name="Comma [0] 7 3 2" xfId="49" xr:uid="{00000000-0005-0000-0000-00002E000000}"/>
    <cellStyle name="Comma [0] 7 3 3" xfId="50" xr:uid="{00000000-0005-0000-0000-00002F000000}"/>
    <cellStyle name="Comma [0] 7 3 3 2" xfId="51" xr:uid="{00000000-0005-0000-0000-000030000000}"/>
    <cellStyle name="Comma [0] 8" xfId="52" xr:uid="{00000000-0005-0000-0000-000031000000}"/>
    <cellStyle name="Comma [0] 9" xfId="53" xr:uid="{00000000-0005-0000-0000-000032000000}"/>
    <cellStyle name="Comma 10" xfId="1" xr:uid="{00000000-0005-0000-0000-000033000000}"/>
    <cellStyle name="Comma 11" xfId="54" xr:uid="{00000000-0005-0000-0000-000034000000}"/>
    <cellStyle name="Comma 11 2" xfId="55" xr:uid="{00000000-0005-0000-0000-000035000000}"/>
    <cellStyle name="Comma 12" xfId="56" xr:uid="{00000000-0005-0000-0000-000036000000}"/>
    <cellStyle name="Comma 13" xfId="57" xr:uid="{00000000-0005-0000-0000-000037000000}"/>
    <cellStyle name="Comma 14" xfId="58" xr:uid="{00000000-0005-0000-0000-000038000000}"/>
    <cellStyle name="Comma 14 2" xfId="59" xr:uid="{00000000-0005-0000-0000-000039000000}"/>
    <cellStyle name="Comma 14 3" xfId="60" xr:uid="{00000000-0005-0000-0000-00003A000000}"/>
    <cellStyle name="Comma 14 4" xfId="61" xr:uid="{00000000-0005-0000-0000-00003B000000}"/>
    <cellStyle name="Comma 14 5" xfId="62" xr:uid="{00000000-0005-0000-0000-00003C000000}"/>
    <cellStyle name="Comma 15" xfId="63" xr:uid="{00000000-0005-0000-0000-00003D000000}"/>
    <cellStyle name="Comma 16" xfId="64" xr:uid="{00000000-0005-0000-0000-00003E000000}"/>
    <cellStyle name="Comma 17" xfId="65" xr:uid="{00000000-0005-0000-0000-00003F000000}"/>
    <cellStyle name="Comma 18" xfId="66" xr:uid="{00000000-0005-0000-0000-000040000000}"/>
    <cellStyle name="Comma 19" xfId="67" xr:uid="{00000000-0005-0000-0000-000041000000}"/>
    <cellStyle name="Comma 2" xfId="68" xr:uid="{00000000-0005-0000-0000-000042000000}"/>
    <cellStyle name="Comma 2 2" xfId="69" xr:uid="{00000000-0005-0000-0000-000043000000}"/>
    <cellStyle name="Comma 2 3" xfId="70" xr:uid="{00000000-0005-0000-0000-000044000000}"/>
    <cellStyle name="Comma 2 3 2" xfId="71" xr:uid="{00000000-0005-0000-0000-000045000000}"/>
    <cellStyle name="Comma 2 4" xfId="72" xr:uid="{00000000-0005-0000-0000-000046000000}"/>
    <cellStyle name="Comma 20" xfId="73" xr:uid="{00000000-0005-0000-0000-000047000000}"/>
    <cellStyle name="Comma 21" xfId="74" xr:uid="{00000000-0005-0000-0000-000048000000}"/>
    <cellStyle name="Comma 22" xfId="75" xr:uid="{00000000-0005-0000-0000-000049000000}"/>
    <cellStyle name="Comma 22 2" xfId="76" xr:uid="{00000000-0005-0000-0000-00004A000000}"/>
    <cellStyle name="Comma 23" xfId="77" xr:uid="{00000000-0005-0000-0000-00004B000000}"/>
    <cellStyle name="Comma 24" xfId="78" xr:uid="{00000000-0005-0000-0000-00004C000000}"/>
    <cellStyle name="Comma 25" xfId="79" xr:uid="{00000000-0005-0000-0000-00004D000000}"/>
    <cellStyle name="Comma 26" xfId="80" xr:uid="{00000000-0005-0000-0000-00004E000000}"/>
    <cellStyle name="Comma 27" xfId="81" xr:uid="{00000000-0005-0000-0000-00004F000000}"/>
    <cellStyle name="Comma 3" xfId="82" xr:uid="{00000000-0005-0000-0000-000050000000}"/>
    <cellStyle name="Comma 3 2" xfId="83" xr:uid="{00000000-0005-0000-0000-000051000000}"/>
    <cellStyle name="Comma 3 3" xfId="84" xr:uid="{00000000-0005-0000-0000-000052000000}"/>
    <cellStyle name="Comma 3 4" xfId="85" xr:uid="{00000000-0005-0000-0000-000053000000}"/>
    <cellStyle name="Comma 3 5" xfId="86" xr:uid="{00000000-0005-0000-0000-000054000000}"/>
    <cellStyle name="Comma 3 6" xfId="87" xr:uid="{00000000-0005-0000-0000-000055000000}"/>
    <cellStyle name="Comma 3 6 2" xfId="88" xr:uid="{00000000-0005-0000-0000-000056000000}"/>
    <cellStyle name="Comma 4" xfId="89" xr:uid="{00000000-0005-0000-0000-000057000000}"/>
    <cellStyle name="Comma 4 2" xfId="90" xr:uid="{00000000-0005-0000-0000-000058000000}"/>
    <cellStyle name="Comma 4 3" xfId="91" xr:uid="{00000000-0005-0000-0000-000059000000}"/>
    <cellStyle name="Comma 5" xfId="92" xr:uid="{00000000-0005-0000-0000-00005A000000}"/>
    <cellStyle name="Comma 5 2" xfId="93" xr:uid="{00000000-0005-0000-0000-00005B000000}"/>
    <cellStyle name="Comma 5 3" xfId="94" xr:uid="{00000000-0005-0000-0000-00005C000000}"/>
    <cellStyle name="Comma 6" xfId="95" xr:uid="{00000000-0005-0000-0000-00005D000000}"/>
    <cellStyle name="Comma 6 2" xfId="96" xr:uid="{00000000-0005-0000-0000-00005E000000}"/>
    <cellStyle name="Comma 7" xfId="97" xr:uid="{00000000-0005-0000-0000-00005F000000}"/>
    <cellStyle name="Comma 8" xfId="98" xr:uid="{00000000-0005-0000-0000-000060000000}"/>
    <cellStyle name="Comma 9" xfId="99" xr:uid="{00000000-0005-0000-0000-000061000000}"/>
    <cellStyle name="Comma 9 2" xfId="100" xr:uid="{00000000-0005-0000-0000-000062000000}"/>
    <cellStyle name="Currency [0] 2" xfId="101" xr:uid="{00000000-0005-0000-0000-000063000000}"/>
    <cellStyle name="Currency [0] 2 2" xfId="102" xr:uid="{00000000-0005-0000-0000-000064000000}"/>
    <cellStyle name="Currency [0] 2 3" xfId="103" xr:uid="{00000000-0005-0000-0000-000065000000}"/>
    <cellStyle name="Currency 2" xfId="104" xr:uid="{00000000-0005-0000-0000-000066000000}"/>
    <cellStyle name="Currency 3" xfId="105" xr:uid="{00000000-0005-0000-0000-000067000000}"/>
    <cellStyle name="Normal" xfId="0" builtinId="0"/>
    <cellStyle name="Normal - Style1" xfId="106" xr:uid="{00000000-0005-0000-0000-000069000000}"/>
    <cellStyle name="Normal 10" xfId="107" xr:uid="{00000000-0005-0000-0000-00006A000000}"/>
    <cellStyle name="Normal 10 2" xfId="108" xr:uid="{00000000-0005-0000-0000-00006B000000}"/>
    <cellStyle name="Normal 11" xfId="109" xr:uid="{00000000-0005-0000-0000-00006C000000}"/>
    <cellStyle name="Normal 11 2" xfId="110" xr:uid="{00000000-0005-0000-0000-00006D000000}"/>
    <cellStyle name="Normal 112" xfId="111" xr:uid="{00000000-0005-0000-0000-00006E000000}"/>
    <cellStyle name="Normal 12" xfId="112" xr:uid="{00000000-0005-0000-0000-00006F000000}"/>
    <cellStyle name="Normal 12 2" xfId="113" xr:uid="{00000000-0005-0000-0000-000070000000}"/>
    <cellStyle name="Normal 13" xfId="114" xr:uid="{00000000-0005-0000-0000-000071000000}"/>
    <cellStyle name="Normal 13 2" xfId="115" xr:uid="{00000000-0005-0000-0000-000072000000}"/>
    <cellStyle name="Normal 13 2 2" xfId="116" xr:uid="{00000000-0005-0000-0000-000073000000}"/>
    <cellStyle name="Normal 13 2 3" xfId="117" xr:uid="{00000000-0005-0000-0000-000074000000}"/>
    <cellStyle name="Normal 13 3" xfId="118" xr:uid="{00000000-0005-0000-0000-000075000000}"/>
    <cellStyle name="Normal 14" xfId="119" xr:uid="{00000000-0005-0000-0000-000076000000}"/>
    <cellStyle name="Normal 14 2" xfId="120" xr:uid="{00000000-0005-0000-0000-000077000000}"/>
    <cellStyle name="Normal 14 3" xfId="121" xr:uid="{00000000-0005-0000-0000-000078000000}"/>
    <cellStyle name="Normal 15" xfId="122" xr:uid="{00000000-0005-0000-0000-000079000000}"/>
    <cellStyle name="Normal 15 2" xfId="123" xr:uid="{00000000-0005-0000-0000-00007A000000}"/>
    <cellStyle name="Normal 15 2 2" xfId="124" xr:uid="{00000000-0005-0000-0000-00007B000000}"/>
    <cellStyle name="Normal 15 3" xfId="125" xr:uid="{00000000-0005-0000-0000-00007C000000}"/>
    <cellStyle name="Normal 15 4" xfId="126" xr:uid="{00000000-0005-0000-0000-00007D000000}"/>
    <cellStyle name="Normal 16" xfId="127" xr:uid="{00000000-0005-0000-0000-00007E000000}"/>
    <cellStyle name="Normal 17" xfId="128" xr:uid="{00000000-0005-0000-0000-00007F000000}"/>
    <cellStyle name="Normal 18" xfId="129" xr:uid="{00000000-0005-0000-0000-000080000000}"/>
    <cellStyle name="Normal 18 2" xfId="130" xr:uid="{00000000-0005-0000-0000-000081000000}"/>
    <cellStyle name="Normal 19" xfId="131" xr:uid="{00000000-0005-0000-0000-000082000000}"/>
    <cellStyle name="Normal 19 2" xfId="132" xr:uid="{00000000-0005-0000-0000-000083000000}"/>
    <cellStyle name="Normal 19 2 2" xfId="133" xr:uid="{00000000-0005-0000-0000-000084000000}"/>
    <cellStyle name="Normal 19 3" xfId="134" xr:uid="{00000000-0005-0000-0000-000085000000}"/>
    <cellStyle name="Normal 19 4" xfId="135" xr:uid="{00000000-0005-0000-0000-000086000000}"/>
    <cellStyle name="Normal 2" xfId="136" xr:uid="{00000000-0005-0000-0000-000087000000}"/>
    <cellStyle name="Normal 2 2" xfId="137" xr:uid="{00000000-0005-0000-0000-000088000000}"/>
    <cellStyle name="Normal 2 2 2" xfId="138" xr:uid="{00000000-0005-0000-0000-000089000000}"/>
    <cellStyle name="Normal 2 2 2 2" xfId="139" xr:uid="{00000000-0005-0000-0000-00008A000000}"/>
    <cellStyle name="Normal 2 3" xfId="140" xr:uid="{00000000-0005-0000-0000-00008B000000}"/>
    <cellStyle name="Normal 2 4" xfId="141" xr:uid="{00000000-0005-0000-0000-00008C000000}"/>
    <cellStyle name="Normal 2 4 2" xfId="142" xr:uid="{00000000-0005-0000-0000-00008D000000}"/>
    <cellStyle name="Normal 2 4 3" xfId="143" xr:uid="{00000000-0005-0000-0000-00008E000000}"/>
    <cellStyle name="Normal 2 4 4" xfId="144" xr:uid="{00000000-0005-0000-0000-00008F000000}"/>
    <cellStyle name="Normal 2 5" xfId="145" xr:uid="{00000000-0005-0000-0000-000090000000}"/>
    <cellStyle name="Normal 2 6" xfId="146" xr:uid="{00000000-0005-0000-0000-000091000000}"/>
    <cellStyle name="Normal 2 6 2" xfId="147" xr:uid="{00000000-0005-0000-0000-000092000000}"/>
    <cellStyle name="Normal 2 7" xfId="148" xr:uid="{00000000-0005-0000-0000-000093000000}"/>
    <cellStyle name="Normal 2_Perubahan Gaji 2008" xfId="149" xr:uid="{00000000-0005-0000-0000-000094000000}"/>
    <cellStyle name="Normal 20" xfId="150" xr:uid="{00000000-0005-0000-0000-000095000000}"/>
    <cellStyle name="Normal 21" xfId="151" xr:uid="{00000000-0005-0000-0000-000096000000}"/>
    <cellStyle name="Normal 215" xfId="152" xr:uid="{00000000-0005-0000-0000-000097000000}"/>
    <cellStyle name="Normal 22" xfId="153" xr:uid="{00000000-0005-0000-0000-000098000000}"/>
    <cellStyle name="Normal 23" xfId="154" xr:uid="{00000000-0005-0000-0000-000099000000}"/>
    <cellStyle name="Normal 28" xfId="155" xr:uid="{00000000-0005-0000-0000-00009A000000}"/>
    <cellStyle name="Normal 3" xfId="156" xr:uid="{00000000-0005-0000-0000-00009B000000}"/>
    <cellStyle name="Normal 3 10" xfId="157" xr:uid="{00000000-0005-0000-0000-00009C000000}"/>
    <cellStyle name="Normal 3 10 2" xfId="158" xr:uid="{00000000-0005-0000-0000-00009D000000}"/>
    <cellStyle name="Normal 3 10 2 2" xfId="159" xr:uid="{00000000-0005-0000-0000-00009E000000}"/>
    <cellStyle name="Normal 3 10 3" xfId="160" xr:uid="{00000000-0005-0000-0000-00009F000000}"/>
    <cellStyle name="Normal 3 10 4" xfId="161" xr:uid="{00000000-0005-0000-0000-0000A0000000}"/>
    <cellStyle name="Normal 3 11" xfId="162" xr:uid="{00000000-0005-0000-0000-0000A1000000}"/>
    <cellStyle name="Normal 3 11 2" xfId="163" xr:uid="{00000000-0005-0000-0000-0000A2000000}"/>
    <cellStyle name="Normal 3 11 3" xfId="164" xr:uid="{00000000-0005-0000-0000-0000A3000000}"/>
    <cellStyle name="Normal 3 11 4" xfId="165" xr:uid="{00000000-0005-0000-0000-0000A4000000}"/>
    <cellStyle name="Normal 3 12" xfId="166" xr:uid="{00000000-0005-0000-0000-0000A5000000}"/>
    <cellStyle name="Normal 3 13" xfId="167" xr:uid="{00000000-0005-0000-0000-0000A6000000}"/>
    <cellStyle name="Normal 3 14" xfId="168" xr:uid="{00000000-0005-0000-0000-0000A7000000}"/>
    <cellStyle name="Normal 3 15" xfId="169" xr:uid="{00000000-0005-0000-0000-0000A8000000}"/>
    <cellStyle name="Normal 3 2" xfId="170" xr:uid="{00000000-0005-0000-0000-0000A9000000}"/>
    <cellStyle name="Normal 3 3" xfId="171" xr:uid="{00000000-0005-0000-0000-0000AA000000}"/>
    <cellStyle name="Normal 3 4" xfId="172" xr:uid="{00000000-0005-0000-0000-0000AB000000}"/>
    <cellStyle name="Normal 3 4 2" xfId="173" xr:uid="{00000000-0005-0000-0000-0000AC000000}"/>
    <cellStyle name="Normal 3 4 3" xfId="174" xr:uid="{00000000-0005-0000-0000-0000AD000000}"/>
    <cellStyle name="Normal 3 4 3 2" xfId="175" xr:uid="{00000000-0005-0000-0000-0000AE000000}"/>
    <cellStyle name="Normal 3 5" xfId="176" xr:uid="{00000000-0005-0000-0000-0000AF000000}"/>
    <cellStyle name="Normal 3 5 2" xfId="177" xr:uid="{00000000-0005-0000-0000-0000B0000000}"/>
    <cellStyle name="Normal 3 5 2 2" xfId="178" xr:uid="{00000000-0005-0000-0000-0000B1000000}"/>
    <cellStyle name="Normal 3 5 3" xfId="179" xr:uid="{00000000-0005-0000-0000-0000B2000000}"/>
    <cellStyle name="Normal 3 5 4" xfId="180" xr:uid="{00000000-0005-0000-0000-0000B3000000}"/>
    <cellStyle name="Normal 3 6" xfId="181" xr:uid="{00000000-0005-0000-0000-0000B4000000}"/>
    <cellStyle name="Normal 3 6 2" xfId="182" xr:uid="{00000000-0005-0000-0000-0000B5000000}"/>
    <cellStyle name="Normal 3 6 2 2" xfId="183" xr:uid="{00000000-0005-0000-0000-0000B6000000}"/>
    <cellStyle name="Normal 3 6 3" xfId="184" xr:uid="{00000000-0005-0000-0000-0000B7000000}"/>
    <cellStyle name="Normal 3 6 4" xfId="185" xr:uid="{00000000-0005-0000-0000-0000B8000000}"/>
    <cellStyle name="Normal 3 7" xfId="186" xr:uid="{00000000-0005-0000-0000-0000B9000000}"/>
    <cellStyle name="Normal 3 8" xfId="187" xr:uid="{00000000-0005-0000-0000-0000BA000000}"/>
    <cellStyle name="Normal 3 8 2" xfId="188" xr:uid="{00000000-0005-0000-0000-0000BB000000}"/>
    <cellStyle name="Normal 3 8 2 2" xfId="189" xr:uid="{00000000-0005-0000-0000-0000BC000000}"/>
    <cellStyle name="Normal 3 8 3" xfId="190" xr:uid="{00000000-0005-0000-0000-0000BD000000}"/>
    <cellStyle name="Normal 3 8 4" xfId="191" xr:uid="{00000000-0005-0000-0000-0000BE000000}"/>
    <cellStyle name="Normal 3 8 5" xfId="192" xr:uid="{00000000-0005-0000-0000-0000BF000000}"/>
    <cellStyle name="Normal 3 9" xfId="193" xr:uid="{00000000-0005-0000-0000-0000C0000000}"/>
    <cellStyle name="Normal 3 9 2" xfId="194" xr:uid="{00000000-0005-0000-0000-0000C1000000}"/>
    <cellStyle name="Normal 3 9 2 2" xfId="195" xr:uid="{00000000-0005-0000-0000-0000C2000000}"/>
    <cellStyle name="Normal 3 9 3" xfId="196" xr:uid="{00000000-0005-0000-0000-0000C3000000}"/>
    <cellStyle name="Normal 3 9 4" xfId="197" xr:uid="{00000000-0005-0000-0000-0000C4000000}"/>
    <cellStyle name="Normal 37" xfId="198" xr:uid="{00000000-0005-0000-0000-0000C5000000}"/>
    <cellStyle name="Normal 39" xfId="199" xr:uid="{00000000-0005-0000-0000-0000C6000000}"/>
    <cellStyle name="Normal 4" xfId="200" xr:uid="{00000000-0005-0000-0000-0000C7000000}"/>
    <cellStyle name="Normal 4 2" xfId="201" xr:uid="{00000000-0005-0000-0000-0000C8000000}"/>
    <cellStyle name="Normal 4 2 2" xfId="202" xr:uid="{00000000-0005-0000-0000-0000C9000000}"/>
    <cellStyle name="Normal 4 2_SPP LS Lanjutan" xfId="203" xr:uid="{00000000-0005-0000-0000-0000CA000000}"/>
    <cellStyle name="Normal 4 3" xfId="204" xr:uid="{00000000-0005-0000-0000-0000CB000000}"/>
    <cellStyle name="Normal 4 4" xfId="205" xr:uid="{00000000-0005-0000-0000-0000CC000000}"/>
    <cellStyle name="Normal 4 4 2" xfId="206" xr:uid="{00000000-0005-0000-0000-0000CD000000}"/>
    <cellStyle name="Normal 4_RKA PERIKANAN FIX 04 Nd" xfId="207" xr:uid="{00000000-0005-0000-0000-0000CE000000}"/>
    <cellStyle name="Normal 40" xfId="208" xr:uid="{00000000-0005-0000-0000-0000CF000000}"/>
    <cellStyle name="Normal 41" xfId="209" xr:uid="{00000000-0005-0000-0000-0000D0000000}"/>
    <cellStyle name="Normal 42" xfId="210" xr:uid="{00000000-0005-0000-0000-0000D1000000}"/>
    <cellStyle name="Normal 5" xfId="211" xr:uid="{00000000-0005-0000-0000-0000D2000000}"/>
    <cellStyle name="Normal 5 2" xfId="212" xr:uid="{00000000-0005-0000-0000-0000D3000000}"/>
    <cellStyle name="Normal 6" xfId="213" xr:uid="{00000000-0005-0000-0000-0000D4000000}"/>
    <cellStyle name="Normal 6 2" xfId="214" xr:uid="{00000000-0005-0000-0000-0000D5000000}"/>
    <cellStyle name="Normal 7" xfId="215" xr:uid="{00000000-0005-0000-0000-0000D6000000}"/>
    <cellStyle name="Normal 7 2" xfId="216" xr:uid="{00000000-0005-0000-0000-0000D7000000}"/>
    <cellStyle name="Normal 8" xfId="217" xr:uid="{00000000-0005-0000-0000-0000D8000000}"/>
    <cellStyle name="Normal 8 2" xfId="218" xr:uid="{00000000-0005-0000-0000-0000D9000000}"/>
    <cellStyle name="Normal 8 3" xfId="219" xr:uid="{00000000-0005-0000-0000-0000DA000000}"/>
    <cellStyle name="Normal 8 4" xfId="220" xr:uid="{00000000-0005-0000-0000-0000DB000000}"/>
    <cellStyle name="Normal 8 4 2" xfId="221" xr:uid="{00000000-0005-0000-0000-0000DC000000}"/>
    <cellStyle name="Normal 9" xfId="222" xr:uid="{00000000-0005-0000-0000-0000DD000000}"/>
    <cellStyle name="Normal_02. RKA PLS" xfId="250" xr:uid="{00000000-0005-0000-0000-0000DE000000}"/>
    <cellStyle name="Percent 10" xfId="223" xr:uid="{00000000-0005-0000-0000-0000DF000000}"/>
    <cellStyle name="Percent 11" xfId="224" xr:uid="{00000000-0005-0000-0000-0000E0000000}"/>
    <cellStyle name="Percent 12" xfId="225" xr:uid="{00000000-0005-0000-0000-0000E1000000}"/>
    <cellStyle name="Percent 13" xfId="226" xr:uid="{00000000-0005-0000-0000-0000E2000000}"/>
    <cellStyle name="Percent 13 2" xfId="227" xr:uid="{00000000-0005-0000-0000-0000E3000000}"/>
    <cellStyle name="Percent 13 3" xfId="228" xr:uid="{00000000-0005-0000-0000-0000E4000000}"/>
    <cellStyle name="Percent 13 4" xfId="229" xr:uid="{00000000-0005-0000-0000-0000E5000000}"/>
    <cellStyle name="Percent 14" xfId="230" xr:uid="{00000000-0005-0000-0000-0000E6000000}"/>
    <cellStyle name="Percent 15" xfId="231" xr:uid="{00000000-0005-0000-0000-0000E7000000}"/>
    <cellStyle name="Percent 16" xfId="232" xr:uid="{00000000-0005-0000-0000-0000E8000000}"/>
    <cellStyle name="Percent 2" xfId="233" xr:uid="{00000000-0005-0000-0000-0000E9000000}"/>
    <cellStyle name="Percent 2 2" xfId="2" xr:uid="{00000000-0005-0000-0000-0000EA000000}"/>
    <cellStyle name="Percent 2 3" xfId="234" xr:uid="{00000000-0005-0000-0000-0000EB000000}"/>
    <cellStyle name="Percent 2 3 2" xfId="235" xr:uid="{00000000-0005-0000-0000-0000EC000000}"/>
    <cellStyle name="Percent 2 3 3" xfId="236" xr:uid="{00000000-0005-0000-0000-0000ED000000}"/>
    <cellStyle name="Percent 3" xfId="237" xr:uid="{00000000-0005-0000-0000-0000EE000000}"/>
    <cellStyle name="Percent 4" xfId="238" xr:uid="{00000000-0005-0000-0000-0000EF000000}"/>
    <cellStyle name="Percent 4 2" xfId="239" xr:uid="{00000000-0005-0000-0000-0000F0000000}"/>
    <cellStyle name="Percent 4 3" xfId="240" xr:uid="{00000000-0005-0000-0000-0000F1000000}"/>
    <cellStyle name="Percent 4 3 2" xfId="241" xr:uid="{00000000-0005-0000-0000-0000F2000000}"/>
    <cellStyle name="Percent 5" xfId="242" xr:uid="{00000000-0005-0000-0000-0000F3000000}"/>
    <cellStyle name="Percent 6" xfId="243" xr:uid="{00000000-0005-0000-0000-0000F4000000}"/>
    <cellStyle name="Percent 6 2" xfId="244" xr:uid="{00000000-0005-0000-0000-0000F5000000}"/>
    <cellStyle name="Percent 6 3" xfId="245" xr:uid="{00000000-0005-0000-0000-0000F6000000}"/>
    <cellStyle name="Percent 7" xfId="246" xr:uid="{00000000-0005-0000-0000-0000F7000000}"/>
    <cellStyle name="Percent 7 2" xfId="247" xr:uid="{00000000-0005-0000-0000-0000F8000000}"/>
    <cellStyle name="Percent 8" xfId="248" xr:uid="{00000000-0005-0000-0000-0000F9000000}"/>
    <cellStyle name="Percent 9" xfId="249" xr:uid="{00000000-0005-0000-0000-0000F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10" Type="http://schemas.openxmlformats.org/officeDocument/2006/relationships/externalLink" Target="externalLinks/externalLink7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839600</xdr:colOff>
      <xdr:row>75</xdr:row>
      <xdr:rowOff>27352</xdr:rowOff>
    </xdr:from>
    <xdr:to>
      <xdr:col>6</xdr:col>
      <xdr:colOff>987778</xdr:colOff>
      <xdr:row>78</xdr:row>
      <xdr:rowOff>359834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3145915-F76F-AB8D-691E-019BADB188E1}"/>
            </a:ext>
          </a:extLst>
        </xdr:cNvPr>
        <xdr:cNvSpPr txBox="1"/>
      </xdr:nvSpPr>
      <xdr:spPr>
        <a:xfrm>
          <a:off x="7612933" y="61206074"/>
          <a:ext cx="3358456" cy="166598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D" sz="1200">
              <a:latin typeface="Arial" panose="020B0604020202020204" pitchFamily="34" charset="0"/>
              <a:cs typeface="Arial" panose="020B0604020202020204" pitchFamily="34" charset="0"/>
            </a:rPr>
            <a:t>Malili,</a:t>
          </a:r>
          <a:r>
            <a:rPr lang="en-ID" sz="1200" baseline="0">
              <a:latin typeface="Arial" panose="020B0604020202020204" pitchFamily="34" charset="0"/>
              <a:cs typeface="Arial" panose="020B0604020202020204" pitchFamily="34" charset="0"/>
            </a:rPr>
            <a:t> 02 Januari 2023</a:t>
          </a:r>
        </a:p>
        <a:p>
          <a:r>
            <a:rPr lang="en-ID" sz="1200" baseline="0">
              <a:latin typeface="Arial" panose="020B0604020202020204" pitchFamily="34" charset="0"/>
              <a:cs typeface="Arial" panose="020B0604020202020204" pitchFamily="34" charset="0"/>
            </a:rPr>
            <a:t>Kepala Dinas,</a:t>
          </a:r>
        </a:p>
        <a:p>
          <a:endParaRPr lang="en-ID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ID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ID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ID" sz="1200" b="1" u="sng" baseline="0">
              <a:latin typeface="Arial" panose="020B0604020202020204" pitchFamily="34" charset="0"/>
              <a:cs typeface="Arial" panose="020B0604020202020204" pitchFamily="34" charset="0"/>
            </a:rPr>
            <a:t>Dra. Hj. Puspawati</a:t>
          </a:r>
        </a:p>
        <a:p>
          <a:r>
            <a:rPr lang="en-ID" sz="1200" baseline="0">
              <a:latin typeface="Arial" panose="020B0604020202020204" pitchFamily="34" charset="0"/>
              <a:cs typeface="Arial" panose="020B0604020202020204" pitchFamily="34" charset="0"/>
            </a:rPr>
            <a:t>Pangkat : Pembina Tk.I</a:t>
          </a:r>
        </a:p>
        <a:p>
          <a:r>
            <a:rPr lang="en-ID" sz="1200" baseline="0">
              <a:latin typeface="Arial" panose="020B0604020202020204" pitchFamily="34" charset="0"/>
              <a:cs typeface="Arial" panose="020B0604020202020204" pitchFamily="34" charset="0"/>
            </a:rPr>
            <a:t>NIP         :  19670308 199402 2 002</a:t>
          </a:r>
          <a:endParaRPr lang="en-ID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4</xdr:col>
      <xdr:colOff>896045</xdr:colOff>
      <xdr:row>75</xdr:row>
      <xdr:rowOff>231962</xdr:rowOff>
    </xdr:from>
    <xdr:to>
      <xdr:col>4</xdr:col>
      <xdr:colOff>1762820</xdr:colOff>
      <xdr:row>77</xdr:row>
      <xdr:rowOff>257362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4149426-24DE-AFF8-7121-22B850AFAF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9378" y="60437018"/>
          <a:ext cx="866775" cy="914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2758723</xdr:colOff>
      <xdr:row>74</xdr:row>
      <xdr:rowOff>127000</xdr:rowOff>
    </xdr:from>
    <xdr:to>
      <xdr:col>4</xdr:col>
      <xdr:colOff>1935834</xdr:colOff>
      <xdr:row>79</xdr:row>
      <xdr:rowOff>202776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5953C39-9A98-4C91-4CBA-F958472670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7112" y="59972222"/>
          <a:ext cx="2472055" cy="221361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Mayort\Exel\Penawaran\Masamba\Masamba\Pasar%20Malili%20(IRFAN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A%20NADIAH%20FILE5\BAG%20PERENCANAAN\BAPPEDA\TAHUN%202010\All%20Syahri%202008\Keuangan\Keuangan%2012%20Fix\Register%20SP2D%20SPM\Arsip\Penawaran\CV.%20NUSANTARA%20(Jln%20Kalatiri-Mabonta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A%20NADIAH%20FILE5\BAG%20PERENCANAAN\BAPPEDA\TAHUN%202010\All%20Syahri%202008\Keuangan\Keuangan%2012%20Fix\Register%20SP2D%20SPM\Data\CV.%20URASO%20JAYA%20(SD%20Burau%20Pantai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A%20NADIAH%20FILE5\BAG%20PERENCANAAN\BAPPEDA\TAHUN%202010\All%20Syahri%202008\Keuangan\Keuangan%2012%20Fix\Register%20SP2D%20SPM\My%20Documents\RAB2000\JULI%20(SD)\My%20Documents\Pengkerikilan%20Jalan%20Desa%20(P3DT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A%20NADIAH%20FILE5\BAG%20PERENCANAAN\BAPPEDA\TAHUN%202010\All%20Syahri%202008\Keuangan\Keuangan%2012%20Fix\Register%20SP2D%20SPM\My%20Documents\RAB2000\JULI%20(SD)\My%20Documents\Rehab.%20Balai%20Nik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A%20NADIAH%20FILE5\BAG%20PERENCANAAN\BAPPEDA\TAHUN%202010\All%20Syahri%202008\Keuangan\Keuangan%2012%20Fix\Register%20SP2D%20SPM\My%20Documents\RAB2000\JULI%20(SD)\My%20Documents\Muju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ERENCANAAN%202020\KELENGKAPAN%20SAKIP%202021\MY%20PROJECT%20PLANNING%202016\RPJMD%202016-2021\WORK%20PAPER%20RPJMD\ANALISIS%20DATA\DATA%20MATRIX%20RENSTRA%20SKPD\REKAB%20BAB%20VIII%20SKPD%20(Repaired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A%20NADIAH%20FILE5\BAG%20PERENCANAAN\BAPPEDA\TAHUN%202010\All%20Syahri%202008\Keuangan\Keuangan%2012%20Fix\Register%20SP2D%20SPM\Documents\Excel\Data%20Proyek\Palopo\Langsatallu%20-%20Topong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A%20NADIAH%20FILE5\BAG%20PERENCANAAN\BAPPEDA\TAHUN%202010\All%20Syahri%202008\Keuangan\Keuangan%2012%20Fix\Register%20SP2D%20SPM\My%20Documents\RAB2000\JULI%20(SD)\My%20Documents\Pengkajoa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Mayort\PJPJ\Foku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A%20NADIAH%20FILE5\BAG%20PERENCANAAN\BAPPEDA\TAHUN%202010\All%20Syahri%202008\Keuangan\Keuangan%2012%20Fix\Register%20SP2D%20SPM\My%20Document\Ghulam\Kota%20Palopo\Kimpraswil\Design-2004\Pengaspalan%2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A%20NADIAH%20FILE5\BAG%20PERENCANAAN\BAPPEDA\TAHUN%202010\All%20Syahri%202008\Keuangan\Keuangan%2012%20Fix\Register%20SP2D%20SPM\My%20Documents\Mayort\PJPJ%20&amp;%20PTPS%202001\Perencanaan\Foku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b (2)"/>
      <sheetName val="Ana"/>
      <sheetName val="Rekap"/>
      <sheetName val="HB"/>
      <sheetName val="Sched"/>
      <sheetName val="Surat"/>
      <sheetName val="Rab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arga"/>
      <sheetName val="A-E"/>
      <sheetName val="A-K"/>
      <sheetName val="RAB"/>
      <sheetName val="REKAP"/>
      <sheetName val="SCHEDUL"/>
      <sheetName val="Surat Pen"/>
      <sheetName val="Metode"/>
      <sheetName val="MUS"/>
    </sheetNames>
    <sheetDataSet>
      <sheetData sheetId="0"/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rg Bh"/>
      <sheetName val="Analisa"/>
      <sheetName val="RAB"/>
      <sheetName val="REKAP"/>
      <sheetName val="Srt. Pen"/>
    </sheetNames>
    <sheetDataSet>
      <sheetData sheetId="0" refreshError="1">
        <row r="105">
          <cell r="C105" t="str">
            <v>Penawar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kap"/>
      <sheetName val="RAB"/>
      <sheetName val="Rekap Masamba"/>
      <sheetName val="RAB Masamba"/>
      <sheetName val="Daftar Harga"/>
      <sheetName val="Analisa K"/>
      <sheetName val="Analisa E"/>
      <sheetName val="Analisa F"/>
      <sheetName val="Times (2)"/>
      <sheetName val="Harga Alat"/>
      <sheetName val="Huruf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B"/>
      <sheetName val="Analisa"/>
      <sheetName val="Bahan"/>
      <sheetName val="Times"/>
      <sheetName val="Bahan (2)"/>
      <sheetName val="RAB (2)"/>
    </sheetNames>
    <sheetDataSet>
      <sheetData sheetId="0"/>
      <sheetData sheetId="1">
        <row r="57">
          <cell r="H57">
            <v>20050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kap"/>
      <sheetName val="RAB"/>
      <sheetName val="Bahan"/>
      <sheetName val="Analisa"/>
      <sheetName val="Times"/>
      <sheetName val="Rupiah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 SKPD"/>
      <sheetName val="REKAB BAB VIII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t"/>
      <sheetName val="Srt"/>
      <sheetName val="Harga"/>
      <sheetName val="A-E"/>
      <sheetName val="Ana-K"/>
      <sheetName val="Rab-1"/>
      <sheetName val="rekap"/>
      <sheetName val="Time"/>
      <sheetName val="Mt"/>
      <sheetName val="S-Pery"/>
      <sheetName val="Rp"/>
    </sheetNames>
    <sheetDataSet>
      <sheetData sheetId="0">
        <row r="3">
          <cell r="E3" t="str">
            <v>Peningkatan Jalan dan Penggantian Jembatan Kabupaten TA. 2002 Kab. Luwu</v>
          </cell>
        </row>
        <row r="4">
          <cell r="E4" t="str">
            <v>Pengkrikilan dan Pemb. 1 Unit Plat Duiker Pj. 3,00 Km dan Lbr 3,50 M Kec. Lamasi</v>
          </cell>
        </row>
        <row r="5">
          <cell r="E5" t="str">
            <v>Langsatallu Desa Topongo Kecamatan Lamasi</v>
          </cell>
        </row>
        <row r="6">
          <cell r="E6" t="str">
            <v>CV.  JAYA UTAMA</v>
          </cell>
        </row>
        <row r="7">
          <cell r="E7" t="str">
            <v>Jl.</v>
          </cell>
        </row>
        <row r="8">
          <cell r="E8" t="str">
            <v>B A T A R A</v>
          </cell>
        </row>
        <row r="9">
          <cell r="E9" t="str">
            <v>Direktur</v>
          </cell>
        </row>
        <row r="10">
          <cell r="E10" t="str">
            <v>021/CV-JU/SP/XI/2001</v>
          </cell>
        </row>
        <row r="12">
          <cell r="E12" t="str">
            <v>Palopo, 22 Juli 2002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kap"/>
      <sheetName val="RAB"/>
      <sheetName val="RAB Wae Tuo"/>
      <sheetName val="Daftar Harga"/>
      <sheetName val="Analisa K"/>
      <sheetName val="Analisa E"/>
      <sheetName val="Analisa F"/>
      <sheetName val="Times"/>
      <sheetName val="Harga Alat"/>
      <sheetName val="Huru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ahbahan"/>
      <sheetName val="analisa E"/>
      <sheetName val="analisa K"/>
      <sheetName val="1-Sampeang"/>
      <sheetName val="2-Lemo-Bide"/>
      <sheetName val="3-Towondu-Tallang"/>
      <sheetName val="4-Muhajirin"/>
      <sheetName val="5-Salubanga"/>
      <sheetName val="6-Dandai"/>
      <sheetName val="7-Poringan"/>
      <sheetName val="8-Cerekang"/>
      <sheetName val="9-Binturu(1)"/>
      <sheetName val="10-Komba(2)"/>
      <sheetName val="Sheet2"/>
      <sheetName val="11-Malewong(3)"/>
      <sheetName val="12-Buntu Matabing(4)"/>
      <sheetName val="13-Babang(5)"/>
      <sheetName val="14-Pantai Mentang"/>
      <sheetName val="15-Sungai Suli"/>
      <sheetName val="Noling+"/>
      <sheetName val="Lamasi+"/>
      <sheetName val="upahbahan (2)"/>
      <sheetName val="daftarbahan"/>
      <sheetName val="bowzak"/>
      <sheetName val="Jemb. Kayu"/>
      <sheetName val="Jemb. 14"/>
      <sheetName val="Jemb5"/>
      <sheetName val="Sheet1"/>
      <sheetName val="CONTOH"/>
      <sheetName val="rab"/>
    </sheetNames>
    <sheetDataSet>
      <sheetData sheetId="0"/>
      <sheetData sheetId="1"/>
      <sheetData sheetId="2">
        <row r="291">
          <cell r="N291">
            <v>6290.0380267999999</v>
          </cell>
        </row>
        <row r="885">
          <cell r="N885">
            <v>420336.44222225749</v>
          </cell>
        </row>
        <row r="933">
          <cell r="N933">
            <v>435336.44222225749</v>
          </cell>
        </row>
        <row r="1666">
          <cell r="N1666">
            <v>41854.131521428571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OOTING"/>
      <sheetName val="sub"/>
      <sheetName val="rekap-induk"/>
      <sheetName val="Rab-jln"/>
      <sheetName val="Rab-Lampu"/>
      <sheetName val="An-K"/>
      <sheetName val="An-E"/>
      <sheetName val="Sheet1"/>
      <sheetName val="Harga"/>
      <sheetName val="halaman"/>
      <sheetName val="HB"/>
      <sheetName val="Sced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279">
          <cell r="J1279">
            <v>79816.350000000006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ahbahan"/>
      <sheetName val="analisa E"/>
      <sheetName val="analisa K"/>
      <sheetName val="1-Sampeang"/>
      <sheetName val="2-Lemo-Bide"/>
      <sheetName val="3-Towondu-Tallang"/>
      <sheetName val="4-Muhajirin"/>
      <sheetName val="5-Salubanga"/>
      <sheetName val="6-Dandai"/>
      <sheetName val="7-Poringan"/>
      <sheetName val="8-Cerekang"/>
      <sheetName val="9-Binturu(1)"/>
      <sheetName val="10-Komba(2)"/>
      <sheetName val="Sheet2"/>
      <sheetName val="11-Malewong(3)"/>
      <sheetName val="12-Buntu Matabing(4)"/>
      <sheetName val="13-Babang(5)"/>
      <sheetName val="14-Pantai Mentang"/>
      <sheetName val="15-Sungai Suli"/>
      <sheetName val="Noling+"/>
      <sheetName val="Lamasi+"/>
      <sheetName val="upahbahan (2)"/>
      <sheetName val="daftarbahan"/>
      <sheetName val="bowzak"/>
      <sheetName val="Jemb. Kayu"/>
      <sheetName val="Jemb. 14"/>
      <sheetName val="Jemb5"/>
      <sheetName val="Sheet1"/>
      <sheetName val="CONTOH"/>
      <sheetName val="rab"/>
    </sheetNames>
    <sheetDataSet>
      <sheetData sheetId="0" refreshError="1"/>
      <sheetData sheetId="1" refreshError="1"/>
      <sheetData sheetId="2" refreshError="1">
        <row r="612">
          <cell r="N612">
            <v>208054.89395200001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FE1BF-5FA8-4924-866B-9799B41D3A81}">
  <sheetPr>
    <tabColor rgb="FFFF0000"/>
  </sheetPr>
  <dimension ref="A1:W173"/>
  <sheetViews>
    <sheetView tabSelected="1" view="pageBreakPreview" topLeftCell="E70" zoomScale="90" zoomScaleNormal="80" zoomScaleSheetLayoutView="90" workbookViewId="0">
      <selection activeCell="F72" sqref="F72"/>
    </sheetView>
  </sheetViews>
  <sheetFormatPr defaultRowHeight="17" x14ac:dyDescent="0.4"/>
  <cols>
    <col min="1" max="1" width="20" customWidth="1"/>
    <col min="2" max="2" width="19.26953125" customWidth="1"/>
    <col min="3" max="3" width="10.54296875" customWidth="1"/>
    <col min="4" max="4" width="47.1796875" customWidth="1"/>
    <col min="5" max="5" width="34.90625" customWidth="1"/>
    <col min="6" max="6" width="11" customWidth="1"/>
    <col min="7" max="7" width="15.453125" customWidth="1"/>
    <col min="8" max="8" width="19.453125" style="5" customWidth="1"/>
    <col min="9" max="9" width="12.90625" style="5" customWidth="1"/>
    <col min="12" max="12" width="8.7265625" style="14"/>
    <col min="13" max="13" width="9.1796875" bestFit="1" customWidth="1"/>
  </cols>
  <sheetData>
    <row r="1" spans="1:12" s="10" customFormat="1" ht="27" customHeight="1" x14ac:dyDescent="0.35">
      <c r="A1" s="111" t="s">
        <v>147</v>
      </c>
      <c r="B1" s="111"/>
      <c r="C1" s="111"/>
      <c r="D1" s="111"/>
      <c r="E1" s="111"/>
      <c r="F1" s="111"/>
      <c r="G1" s="111"/>
      <c r="H1" s="111"/>
      <c r="I1" s="111"/>
      <c r="L1" s="13"/>
    </row>
    <row r="2" spans="1:12" s="10" customFormat="1" ht="22" customHeight="1" x14ac:dyDescent="0.35">
      <c r="A2" s="111" t="s">
        <v>150</v>
      </c>
      <c r="B2" s="111"/>
      <c r="C2" s="111"/>
      <c r="D2" s="111"/>
      <c r="E2" s="111"/>
      <c r="F2" s="111"/>
      <c r="G2" s="111"/>
      <c r="H2" s="111"/>
      <c r="I2" s="111"/>
      <c r="L2" s="13"/>
    </row>
    <row r="3" spans="1:12" ht="12.5" customHeight="1" x14ac:dyDescent="0.4">
      <c r="B3" s="9"/>
    </row>
    <row r="4" spans="1:12" s="9" customFormat="1" ht="25.5" customHeight="1" x14ac:dyDescent="0.4">
      <c r="A4" s="112" t="s">
        <v>144</v>
      </c>
      <c r="B4" s="112"/>
      <c r="C4" s="112"/>
      <c r="D4" s="113" t="s">
        <v>145</v>
      </c>
      <c r="E4" s="113" t="s">
        <v>0</v>
      </c>
      <c r="F4" s="110" t="s">
        <v>177</v>
      </c>
      <c r="G4" s="113" t="s">
        <v>36</v>
      </c>
      <c r="H4" s="113" t="s">
        <v>146</v>
      </c>
      <c r="I4" s="110" t="s">
        <v>18</v>
      </c>
      <c r="L4" s="14"/>
    </row>
    <row r="5" spans="1:12" s="9" customFormat="1" ht="48" customHeight="1" x14ac:dyDescent="0.4">
      <c r="A5" s="32" t="s">
        <v>1</v>
      </c>
      <c r="B5" s="32" t="s">
        <v>0</v>
      </c>
      <c r="C5" s="32" t="s">
        <v>35</v>
      </c>
      <c r="D5" s="113"/>
      <c r="E5" s="113"/>
      <c r="F5" s="110"/>
      <c r="G5" s="113"/>
      <c r="H5" s="113"/>
      <c r="I5" s="110"/>
      <c r="L5" s="14"/>
    </row>
    <row r="6" spans="1:12" s="3" customFormat="1" x14ac:dyDescent="0.4">
      <c r="A6" s="1">
        <v>1</v>
      </c>
      <c r="B6" s="1">
        <v>2</v>
      </c>
      <c r="C6" s="1">
        <v>3</v>
      </c>
      <c r="D6" s="1">
        <v>4</v>
      </c>
      <c r="E6" s="1">
        <v>5</v>
      </c>
      <c r="F6" s="1">
        <v>6</v>
      </c>
      <c r="G6" s="1">
        <v>7</v>
      </c>
      <c r="H6" s="1">
        <v>8</v>
      </c>
      <c r="I6" s="1">
        <v>9</v>
      </c>
      <c r="L6" s="15"/>
    </row>
    <row r="7" spans="1:12" ht="34.5" customHeight="1" x14ac:dyDescent="0.4">
      <c r="A7" s="98" t="s">
        <v>48</v>
      </c>
      <c r="B7" s="101" t="s">
        <v>42</v>
      </c>
      <c r="C7" s="104" t="s">
        <v>178</v>
      </c>
      <c r="D7" s="34" t="s">
        <v>8</v>
      </c>
      <c r="E7" s="35" t="s">
        <v>41</v>
      </c>
      <c r="F7" s="36">
        <v>2.02</v>
      </c>
      <c r="G7" s="33" t="s">
        <v>151</v>
      </c>
      <c r="H7" s="55">
        <f>SUM(H8+H12)</f>
        <v>389353050</v>
      </c>
      <c r="I7" s="37"/>
    </row>
    <row r="8" spans="1:12" ht="88" customHeight="1" x14ac:dyDescent="0.4">
      <c r="A8" s="99"/>
      <c r="B8" s="102"/>
      <c r="C8" s="105"/>
      <c r="D8" s="30" t="s">
        <v>9</v>
      </c>
      <c r="E8" s="30" t="s">
        <v>23</v>
      </c>
      <c r="F8" s="38">
        <v>2</v>
      </c>
      <c r="G8" s="23" t="s">
        <v>22</v>
      </c>
      <c r="H8" s="56">
        <f>SUM(H9:H11)</f>
        <v>74940600</v>
      </c>
      <c r="I8" s="6"/>
    </row>
    <row r="9" spans="1:12" ht="50" customHeight="1" x14ac:dyDescent="0.4">
      <c r="A9" s="99"/>
      <c r="B9" s="102"/>
      <c r="C9" s="105"/>
      <c r="D9" s="26" t="s">
        <v>51</v>
      </c>
      <c r="E9" s="26" t="s">
        <v>52</v>
      </c>
      <c r="F9" s="36" t="s">
        <v>128</v>
      </c>
      <c r="G9" s="22" t="s">
        <v>127</v>
      </c>
      <c r="H9" s="58">
        <v>22890600</v>
      </c>
      <c r="I9" s="6"/>
    </row>
    <row r="10" spans="1:12" ht="136.5" customHeight="1" x14ac:dyDescent="0.4">
      <c r="A10" s="99"/>
      <c r="B10" s="102"/>
      <c r="C10" s="105"/>
      <c r="D10" s="26" t="s">
        <v>50</v>
      </c>
      <c r="E10" s="26" t="s">
        <v>152</v>
      </c>
      <c r="F10" s="40" t="s">
        <v>126</v>
      </c>
      <c r="G10" s="22" t="s">
        <v>153</v>
      </c>
      <c r="H10" s="58">
        <v>26700000</v>
      </c>
      <c r="I10" s="6"/>
    </row>
    <row r="11" spans="1:12" ht="50" customHeight="1" x14ac:dyDescent="0.4">
      <c r="A11" s="99"/>
      <c r="B11" s="102"/>
      <c r="C11" s="105"/>
      <c r="D11" s="26" t="s">
        <v>53</v>
      </c>
      <c r="E11" s="26" t="s">
        <v>54</v>
      </c>
      <c r="F11" s="40" t="s">
        <v>129</v>
      </c>
      <c r="G11" s="22" t="s">
        <v>120</v>
      </c>
      <c r="H11" s="58">
        <v>25350000</v>
      </c>
      <c r="I11" s="6"/>
    </row>
    <row r="12" spans="1:12" ht="50" customHeight="1" x14ac:dyDescent="0.4">
      <c r="A12" s="99"/>
      <c r="B12" s="102"/>
      <c r="C12" s="105"/>
      <c r="D12" s="30" t="s">
        <v>10</v>
      </c>
      <c r="E12" s="30" t="s">
        <v>24</v>
      </c>
      <c r="F12" s="38">
        <v>100</v>
      </c>
      <c r="G12" s="23" t="s">
        <v>19</v>
      </c>
      <c r="H12" s="59">
        <f>SUM(H13:H14)</f>
        <v>314412450</v>
      </c>
      <c r="I12" s="6"/>
    </row>
    <row r="13" spans="1:12" ht="50" customHeight="1" x14ac:dyDescent="0.4">
      <c r="A13" s="99"/>
      <c r="B13" s="102"/>
      <c r="C13" s="105"/>
      <c r="D13" s="26" t="s">
        <v>55</v>
      </c>
      <c r="E13" s="28" t="s">
        <v>154</v>
      </c>
      <c r="F13" s="36">
        <v>1</v>
      </c>
      <c r="G13" s="22" t="s">
        <v>22</v>
      </c>
      <c r="H13" s="58">
        <v>178212450</v>
      </c>
      <c r="I13" s="6"/>
    </row>
    <row r="14" spans="1:12" ht="66.5" customHeight="1" x14ac:dyDescent="0.4">
      <c r="A14" s="100"/>
      <c r="B14" s="103"/>
      <c r="C14" s="106"/>
      <c r="D14" s="26" t="s">
        <v>56</v>
      </c>
      <c r="E14" s="28" t="s">
        <v>155</v>
      </c>
      <c r="F14" s="40">
        <v>1</v>
      </c>
      <c r="G14" s="22" t="s">
        <v>22</v>
      </c>
      <c r="H14" s="58">
        <v>136200000</v>
      </c>
      <c r="I14" s="6"/>
    </row>
    <row r="15" spans="1:12" ht="50" customHeight="1" x14ac:dyDescent="0.4">
      <c r="A15" s="25"/>
      <c r="B15" s="24"/>
      <c r="C15" s="53"/>
      <c r="D15" s="88" t="s">
        <v>11</v>
      </c>
      <c r="E15" s="34" t="s">
        <v>46</v>
      </c>
      <c r="F15" s="41">
        <v>26.76</v>
      </c>
      <c r="G15" s="33" t="s">
        <v>20</v>
      </c>
      <c r="H15" s="73">
        <f>SUM(H19+H26+H31+H34)</f>
        <v>4929143100</v>
      </c>
      <c r="I15" s="70"/>
    </row>
    <row r="16" spans="1:12" ht="62" customHeight="1" x14ac:dyDescent="0.4">
      <c r="A16" s="11"/>
      <c r="B16" s="12"/>
      <c r="C16" s="54"/>
      <c r="D16" s="89"/>
      <c r="E16" s="34" t="s">
        <v>39</v>
      </c>
      <c r="F16" s="41">
        <v>26.76</v>
      </c>
      <c r="G16" s="33" t="s">
        <v>20</v>
      </c>
      <c r="H16" s="74"/>
      <c r="I16" s="71"/>
    </row>
    <row r="17" spans="1:9" ht="50" customHeight="1" x14ac:dyDescent="0.4">
      <c r="A17" s="11"/>
      <c r="B17" s="12"/>
      <c r="C17" s="54"/>
      <c r="D17" s="89"/>
      <c r="E17" s="34" t="s">
        <v>117</v>
      </c>
      <c r="F17" s="42">
        <v>39.14</v>
      </c>
      <c r="G17" s="43" t="s">
        <v>20</v>
      </c>
      <c r="H17" s="74"/>
      <c r="I17" s="71"/>
    </row>
    <row r="18" spans="1:9" ht="50" customHeight="1" x14ac:dyDescent="0.4">
      <c r="A18" s="11"/>
      <c r="B18" s="12"/>
      <c r="C18" s="54"/>
      <c r="D18" s="90"/>
      <c r="E18" s="34" t="s">
        <v>118</v>
      </c>
      <c r="F18" s="42">
        <v>58.9</v>
      </c>
      <c r="G18" s="43" t="s">
        <v>20</v>
      </c>
      <c r="H18" s="75"/>
      <c r="I18" s="72"/>
    </row>
    <row r="19" spans="1:9" ht="71" customHeight="1" x14ac:dyDescent="0.4">
      <c r="A19" s="11"/>
      <c r="B19" s="12"/>
      <c r="C19" s="54"/>
      <c r="D19" s="30" t="s">
        <v>12</v>
      </c>
      <c r="E19" s="44" t="s">
        <v>25</v>
      </c>
      <c r="F19" s="23">
        <v>100</v>
      </c>
      <c r="G19" s="23" t="s">
        <v>19</v>
      </c>
      <c r="H19" s="59">
        <f>SUM(H20:H25)</f>
        <v>1213687000</v>
      </c>
      <c r="I19" s="7"/>
    </row>
    <row r="20" spans="1:9" ht="106.5" customHeight="1" x14ac:dyDescent="0.4">
      <c r="A20" s="11"/>
      <c r="B20" s="12"/>
      <c r="C20" s="54"/>
      <c r="D20" s="26" t="s">
        <v>59</v>
      </c>
      <c r="E20" s="26" t="s">
        <v>156</v>
      </c>
      <c r="F20" s="22">
        <v>40</v>
      </c>
      <c r="G20" s="77" t="s">
        <v>153</v>
      </c>
      <c r="H20" s="57">
        <v>95045000</v>
      </c>
      <c r="I20" s="7"/>
    </row>
    <row r="21" spans="1:9" ht="106" customHeight="1" x14ac:dyDescent="0.4">
      <c r="A21" s="11"/>
      <c r="B21" s="12"/>
      <c r="C21" s="54"/>
      <c r="D21" s="26" t="s">
        <v>63</v>
      </c>
      <c r="E21" s="26" t="s">
        <v>157</v>
      </c>
      <c r="F21" s="78">
        <v>3</v>
      </c>
      <c r="G21" s="77" t="s">
        <v>125</v>
      </c>
      <c r="H21" s="58">
        <v>37575000</v>
      </c>
      <c r="I21" s="7"/>
    </row>
    <row r="22" spans="1:9" ht="135.5" customHeight="1" x14ac:dyDescent="0.4">
      <c r="A22" s="11"/>
      <c r="B22" s="12"/>
      <c r="C22" s="54"/>
      <c r="D22" s="26" t="s">
        <v>57</v>
      </c>
      <c r="E22" s="26" t="s">
        <v>158</v>
      </c>
      <c r="F22" s="78">
        <v>1</v>
      </c>
      <c r="G22" s="77" t="s">
        <v>22</v>
      </c>
      <c r="H22" s="58">
        <v>150000000</v>
      </c>
      <c r="I22" s="7"/>
    </row>
    <row r="23" spans="1:9" ht="103.5" customHeight="1" x14ac:dyDescent="0.4">
      <c r="A23" s="11"/>
      <c r="B23" s="12"/>
      <c r="C23" s="54"/>
      <c r="D23" s="26" t="s">
        <v>62</v>
      </c>
      <c r="E23" s="26" t="s">
        <v>159</v>
      </c>
      <c r="F23" s="79">
        <v>1</v>
      </c>
      <c r="G23" s="77" t="s">
        <v>160</v>
      </c>
      <c r="H23" s="58">
        <v>203457000</v>
      </c>
      <c r="I23" s="7"/>
    </row>
    <row r="24" spans="1:9" ht="63" customHeight="1" x14ac:dyDescent="0.4">
      <c r="A24" s="11"/>
      <c r="B24" s="12"/>
      <c r="C24" s="54"/>
      <c r="D24" s="26" t="s">
        <v>60</v>
      </c>
      <c r="E24" s="26" t="s">
        <v>61</v>
      </c>
      <c r="F24" s="22">
        <v>12</v>
      </c>
      <c r="G24" s="77" t="s">
        <v>121</v>
      </c>
      <c r="H24" s="58">
        <v>636700000</v>
      </c>
      <c r="I24" s="7"/>
    </row>
    <row r="25" spans="1:9" ht="79.5" customHeight="1" x14ac:dyDescent="0.4">
      <c r="A25" s="11"/>
      <c r="B25" s="12"/>
      <c r="C25" s="54"/>
      <c r="D25" s="26" t="s">
        <v>58</v>
      </c>
      <c r="E25" s="26" t="s">
        <v>161</v>
      </c>
      <c r="F25" s="78">
        <v>1</v>
      </c>
      <c r="G25" s="77" t="s">
        <v>162</v>
      </c>
      <c r="H25" s="58">
        <v>90910000</v>
      </c>
      <c r="I25" s="7"/>
    </row>
    <row r="26" spans="1:9" ht="77" customHeight="1" x14ac:dyDescent="0.4">
      <c r="A26" s="11"/>
      <c r="B26" s="12"/>
      <c r="C26" s="54"/>
      <c r="D26" s="30" t="s">
        <v>14</v>
      </c>
      <c r="E26" s="44" t="s">
        <v>40</v>
      </c>
      <c r="F26" s="23">
        <v>100</v>
      </c>
      <c r="G26" s="23" t="s">
        <v>19</v>
      </c>
      <c r="H26" s="59">
        <f>SUM(H27:H30)</f>
        <v>1778827100</v>
      </c>
      <c r="I26" s="7"/>
    </row>
    <row r="27" spans="1:9" ht="71.5" customHeight="1" x14ac:dyDescent="0.4">
      <c r="A27" s="11"/>
      <c r="B27" s="12"/>
      <c r="C27" s="54"/>
      <c r="D27" s="26" t="s">
        <v>68</v>
      </c>
      <c r="E27" s="26" t="s">
        <v>69</v>
      </c>
      <c r="F27" s="22">
        <v>21</v>
      </c>
      <c r="G27" s="77" t="s">
        <v>123</v>
      </c>
      <c r="H27" s="57">
        <v>55316000</v>
      </c>
      <c r="I27" s="7"/>
    </row>
    <row r="28" spans="1:9" ht="65" customHeight="1" x14ac:dyDescent="0.4">
      <c r="A28" s="11"/>
      <c r="B28" s="12"/>
      <c r="C28" s="54"/>
      <c r="D28" s="26" t="s">
        <v>67</v>
      </c>
      <c r="E28" s="26" t="s">
        <v>164</v>
      </c>
      <c r="F28" s="79">
        <v>11500</v>
      </c>
      <c r="G28" s="77" t="s">
        <v>122</v>
      </c>
      <c r="H28" s="58">
        <v>776296100</v>
      </c>
      <c r="I28" s="7"/>
    </row>
    <row r="29" spans="1:9" ht="50" customHeight="1" x14ac:dyDescent="0.4">
      <c r="A29" s="11"/>
      <c r="B29" s="12"/>
      <c r="C29" s="54"/>
      <c r="D29" s="26" t="s">
        <v>72</v>
      </c>
      <c r="E29" s="26" t="s">
        <v>165</v>
      </c>
      <c r="F29" s="22">
        <v>76</v>
      </c>
      <c r="G29" s="77" t="s">
        <v>124</v>
      </c>
      <c r="H29" s="58">
        <v>931315000</v>
      </c>
      <c r="I29" s="7"/>
    </row>
    <row r="30" spans="1:9" ht="50" customHeight="1" x14ac:dyDescent="0.4">
      <c r="A30" s="11"/>
      <c r="B30" s="12"/>
      <c r="C30" s="54"/>
      <c r="D30" s="26" t="s">
        <v>70</v>
      </c>
      <c r="E30" s="26" t="s">
        <v>71</v>
      </c>
      <c r="F30" s="22">
        <v>21</v>
      </c>
      <c r="G30" s="77" t="s">
        <v>123</v>
      </c>
      <c r="H30" s="58">
        <v>15900000</v>
      </c>
      <c r="I30" s="7"/>
    </row>
    <row r="31" spans="1:9" ht="50" customHeight="1" x14ac:dyDescent="0.4">
      <c r="A31" s="11"/>
      <c r="B31" s="12"/>
      <c r="C31" s="54"/>
      <c r="D31" s="30" t="s">
        <v>13</v>
      </c>
      <c r="E31" s="31" t="s">
        <v>21</v>
      </c>
      <c r="F31" s="38">
        <v>100</v>
      </c>
      <c r="G31" s="38" t="s">
        <v>19</v>
      </c>
      <c r="H31" s="59">
        <f>SUM(H32:H33)</f>
        <v>1493689000</v>
      </c>
      <c r="I31" s="8"/>
    </row>
    <row r="32" spans="1:9" ht="75.5" customHeight="1" x14ac:dyDescent="0.4">
      <c r="A32" s="11"/>
      <c r="B32" s="12"/>
      <c r="C32" s="54"/>
      <c r="D32" s="26" t="s">
        <v>65</v>
      </c>
      <c r="E32" s="26" t="s">
        <v>66</v>
      </c>
      <c r="F32" s="22">
        <v>102</v>
      </c>
      <c r="G32" s="77" t="s">
        <v>120</v>
      </c>
      <c r="H32" s="57">
        <v>126102000</v>
      </c>
      <c r="I32" s="8"/>
    </row>
    <row r="33" spans="1:23" ht="50" customHeight="1" x14ac:dyDescent="0.4">
      <c r="A33" s="11"/>
      <c r="B33" s="12"/>
      <c r="C33" s="54"/>
      <c r="D33" s="26" t="s">
        <v>64</v>
      </c>
      <c r="E33" s="26" t="s">
        <v>163</v>
      </c>
      <c r="F33" s="22">
        <v>581</v>
      </c>
      <c r="G33" s="77" t="s">
        <v>120</v>
      </c>
      <c r="H33" s="58">
        <v>1367587000</v>
      </c>
      <c r="I33" s="8"/>
    </row>
    <row r="34" spans="1:23" ht="110" customHeight="1" x14ac:dyDescent="0.4">
      <c r="A34" s="11"/>
      <c r="B34" s="12"/>
      <c r="C34" s="54"/>
      <c r="D34" s="30" t="s">
        <v>15</v>
      </c>
      <c r="E34" s="27" t="s">
        <v>26</v>
      </c>
      <c r="F34" s="38">
        <v>23</v>
      </c>
      <c r="G34" s="38" t="s">
        <v>166</v>
      </c>
      <c r="H34" s="59">
        <f>SUM(H35:H35)</f>
        <v>442940000</v>
      </c>
      <c r="I34" s="4"/>
    </row>
    <row r="35" spans="1:23" ht="78" customHeight="1" x14ac:dyDescent="0.4">
      <c r="A35" s="11"/>
      <c r="B35" s="12"/>
      <c r="C35" s="54"/>
      <c r="D35" s="26" t="s">
        <v>73</v>
      </c>
      <c r="E35" s="26" t="s">
        <v>167</v>
      </c>
      <c r="F35" s="80">
        <v>24</v>
      </c>
      <c r="G35" s="77" t="s">
        <v>168</v>
      </c>
      <c r="H35" s="57">
        <v>442940000</v>
      </c>
      <c r="I35" s="4"/>
    </row>
    <row r="36" spans="1:23" ht="56.5" customHeight="1" x14ac:dyDescent="0.4">
      <c r="A36" s="107" t="s">
        <v>49</v>
      </c>
      <c r="B36" s="107" t="s">
        <v>34</v>
      </c>
      <c r="C36" s="94">
        <v>36.020000000000003</v>
      </c>
      <c r="D36" s="30" t="s">
        <v>16</v>
      </c>
      <c r="E36" s="30" t="s">
        <v>170</v>
      </c>
      <c r="F36" s="45">
        <v>20</v>
      </c>
      <c r="G36" s="46" t="s">
        <v>169</v>
      </c>
      <c r="H36" s="60">
        <f>SUM(H37+H44)</f>
        <v>2208829000</v>
      </c>
      <c r="I36" s="8"/>
    </row>
    <row r="37" spans="1:23" ht="65" customHeight="1" x14ac:dyDescent="0.4">
      <c r="A37" s="108"/>
      <c r="B37" s="108"/>
      <c r="C37" s="95"/>
      <c r="D37" s="30" t="s">
        <v>17</v>
      </c>
      <c r="E37" s="29" t="s">
        <v>27</v>
      </c>
      <c r="F37" s="38">
        <v>100</v>
      </c>
      <c r="G37" s="23" t="s">
        <v>19</v>
      </c>
      <c r="H37" s="59">
        <f>SUM(H38:H43)</f>
        <v>2192229000</v>
      </c>
      <c r="I37" s="8"/>
    </row>
    <row r="38" spans="1:23" ht="127" customHeight="1" x14ac:dyDescent="0.4">
      <c r="A38" s="108"/>
      <c r="B38" s="108"/>
      <c r="C38" s="65"/>
      <c r="D38" s="26" t="s">
        <v>79</v>
      </c>
      <c r="E38" s="26" t="s">
        <v>80</v>
      </c>
      <c r="F38" s="81">
        <v>7</v>
      </c>
      <c r="G38" s="77" t="s">
        <v>130</v>
      </c>
      <c r="H38" s="57">
        <v>19603000</v>
      </c>
      <c r="I38" s="8"/>
    </row>
    <row r="39" spans="1:23" ht="102.5" customHeight="1" x14ac:dyDescent="0.4">
      <c r="A39" s="108"/>
      <c r="B39" s="108"/>
      <c r="C39" s="65"/>
      <c r="D39" s="26" t="s">
        <v>76</v>
      </c>
      <c r="E39" s="26" t="s">
        <v>171</v>
      </c>
      <c r="F39" s="81">
        <v>20</v>
      </c>
      <c r="G39" s="77" t="s">
        <v>124</v>
      </c>
      <c r="H39" s="58">
        <v>360000000</v>
      </c>
      <c r="I39" s="8"/>
    </row>
    <row r="40" spans="1:23" ht="72.5" customHeight="1" x14ac:dyDescent="0.4">
      <c r="A40" s="108"/>
      <c r="B40" s="108"/>
      <c r="C40" s="65"/>
      <c r="D40" s="26" t="s">
        <v>74</v>
      </c>
      <c r="E40" s="26" t="s">
        <v>75</v>
      </c>
      <c r="F40" s="81">
        <v>76</v>
      </c>
      <c r="G40" s="77" t="s">
        <v>130</v>
      </c>
      <c r="H40" s="58">
        <v>168142000</v>
      </c>
      <c r="I40" s="8"/>
    </row>
    <row r="41" spans="1:23" ht="101" customHeight="1" x14ac:dyDescent="0.4">
      <c r="A41" s="108"/>
      <c r="B41" s="108"/>
      <c r="C41" s="65"/>
      <c r="D41" s="26" t="s">
        <v>82</v>
      </c>
      <c r="E41" s="26" t="s">
        <v>172</v>
      </c>
      <c r="F41" s="81">
        <v>687</v>
      </c>
      <c r="G41" s="77" t="s">
        <v>120</v>
      </c>
      <c r="H41" s="58">
        <v>1442700000</v>
      </c>
      <c r="I41" s="8"/>
    </row>
    <row r="42" spans="1:23" ht="70.5" customHeight="1" x14ac:dyDescent="0.4">
      <c r="A42" s="108"/>
      <c r="B42" s="108"/>
      <c r="C42" s="65"/>
      <c r="D42" s="26" t="s">
        <v>77</v>
      </c>
      <c r="E42" s="26" t="s">
        <v>78</v>
      </c>
      <c r="F42" s="81">
        <v>65</v>
      </c>
      <c r="G42" s="77" t="s">
        <v>130</v>
      </c>
      <c r="H42" s="58">
        <v>184640000</v>
      </c>
      <c r="I42" s="8"/>
    </row>
    <row r="43" spans="1:23" ht="52" customHeight="1" x14ac:dyDescent="0.4">
      <c r="A43" s="108"/>
      <c r="B43" s="108"/>
      <c r="C43" s="65"/>
      <c r="D43" s="26" t="s">
        <v>81</v>
      </c>
      <c r="E43" s="26" t="s">
        <v>173</v>
      </c>
      <c r="F43" s="81">
        <v>90</v>
      </c>
      <c r="G43" s="77" t="s">
        <v>120</v>
      </c>
      <c r="H43" s="58">
        <v>17144000</v>
      </c>
      <c r="I43" s="8"/>
    </row>
    <row r="44" spans="1:23" ht="107" customHeight="1" x14ac:dyDescent="0.4">
      <c r="A44" s="108"/>
      <c r="B44" s="108"/>
      <c r="C44" s="65"/>
      <c r="D44" s="30" t="s">
        <v>37</v>
      </c>
      <c r="E44" s="27" t="s">
        <v>38</v>
      </c>
      <c r="F44" s="47">
        <v>100</v>
      </c>
      <c r="G44" s="23" t="s">
        <v>19</v>
      </c>
      <c r="H44" s="59">
        <f>SUM(H45)</f>
        <v>16600000</v>
      </c>
      <c r="I44" s="7"/>
    </row>
    <row r="45" spans="1:23" ht="50" customHeight="1" x14ac:dyDescent="0.4">
      <c r="A45" s="109"/>
      <c r="B45" s="109"/>
      <c r="C45" s="66"/>
      <c r="D45" s="28" t="s">
        <v>83</v>
      </c>
      <c r="E45" s="28" t="s">
        <v>84</v>
      </c>
      <c r="F45" s="80">
        <v>60</v>
      </c>
      <c r="G45" s="80" t="s">
        <v>120</v>
      </c>
      <c r="H45" s="61">
        <v>16600000</v>
      </c>
      <c r="I45" s="7"/>
    </row>
    <row r="46" spans="1:23" ht="50.5" customHeight="1" x14ac:dyDescent="0.4">
      <c r="A46" s="96" t="s">
        <v>43</v>
      </c>
      <c r="B46" s="96" t="s">
        <v>47</v>
      </c>
      <c r="C46" s="92" t="s">
        <v>149</v>
      </c>
      <c r="D46" s="34" t="s">
        <v>2</v>
      </c>
      <c r="E46" s="48" t="s">
        <v>44</v>
      </c>
      <c r="F46" s="41" t="s">
        <v>45</v>
      </c>
      <c r="G46" s="49" t="s">
        <v>20</v>
      </c>
      <c r="H46" s="62">
        <f>SUM(H47+H52+H55+H57+H60+H67+H71)</f>
        <v>3064238275</v>
      </c>
      <c r="I46" s="4"/>
    </row>
    <row r="47" spans="1:23" s="2" customFormat="1" ht="68" customHeight="1" x14ac:dyDescent="0.4">
      <c r="A47" s="97"/>
      <c r="B47" s="97"/>
      <c r="C47" s="93"/>
      <c r="D47" s="30" t="s">
        <v>131</v>
      </c>
      <c r="E47" s="29" t="s">
        <v>28</v>
      </c>
      <c r="F47" s="38">
        <v>100</v>
      </c>
      <c r="G47" s="23" t="s">
        <v>20</v>
      </c>
      <c r="H47" s="63">
        <f>SUM(H48:H51)</f>
        <v>48610000</v>
      </c>
      <c r="I47" s="16"/>
      <c r="J47"/>
      <c r="K47"/>
      <c r="L47" s="14"/>
      <c r="M47"/>
      <c r="N47"/>
      <c r="O47"/>
      <c r="P47"/>
      <c r="Q47"/>
      <c r="R47"/>
      <c r="S47"/>
      <c r="T47"/>
      <c r="U47"/>
      <c r="V47"/>
      <c r="W47"/>
    </row>
    <row r="48" spans="1:23" s="2" customFormat="1" ht="50" customHeight="1" x14ac:dyDescent="0.4">
      <c r="A48" s="97"/>
      <c r="B48" s="97"/>
      <c r="C48" s="64"/>
      <c r="D48" s="26" t="s">
        <v>89</v>
      </c>
      <c r="E48" s="26" t="s">
        <v>90</v>
      </c>
      <c r="F48" s="82">
        <v>3</v>
      </c>
      <c r="G48" s="83" t="s">
        <v>125</v>
      </c>
      <c r="H48" s="57">
        <v>17000000</v>
      </c>
      <c r="I48" s="16"/>
      <c r="J48"/>
      <c r="K48"/>
      <c r="L48" s="14"/>
      <c r="M48"/>
      <c r="N48"/>
      <c r="O48"/>
      <c r="P48"/>
      <c r="Q48"/>
      <c r="R48"/>
      <c r="S48"/>
      <c r="T48"/>
      <c r="U48"/>
      <c r="V48"/>
      <c r="W48"/>
    </row>
    <row r="49" spans="1:23" s="2" customFormat="1" ht="38.5" customHeight="1" x14ac:dyDescent="0.4">
      <c r="A49" s="97"/>
      <c r="B49" s="97"/>
      <c r="C49" s="67"/>
      <c r="D49" s="26" t="s">
        <v>85</v>
      </c>
      <c r="E49" s="26" t="s">
        <v>86</v>
      </c>
      <c r="F49" s="82">
        <v>2</v>
      </c>
      <c r="G49" s="83" t="s">
        <v>125</v>
      </c>
      <c r="H49" s="57">
        <v>3000000</v>
      </c>
      <c r="I49" s="16"/>
      <c r="J49"/>
      <c r="K49"/>
      <c r="L49" s="14"/>
      <c r="M49"/>
      <c r="N49"/>
      <c r="O49"/>
      <c r="P49"/>
      <c r="Q49"/>
      <c r="R49"/>
      <c r="S49"/>
      <c r="T49"/>
      <c r="U49"/>
      <c r="V49"/>
      <c r="W49"/>
    </row>
    <row r="50" spans="1:23" s="2" customFormat="1" ht="36" customHeight="1" x14ac:dyDescent="0.4">
      <c r="A50" s="17"/>
      <c r="B50" s="17"/>
      <c r="C50" s="67"/>
      <c r="D50" s="26" t="s">
        <v>91</v>
      </c>
      <c r="E50" s="26" t="s">
        <v>92</v>
      </c>
      <c r="F50" s="82">
        <v>2</v>
      </c>
      <c r="G50" s="83" t="s">
        <v>125</v>
      </c>
      <c r="H50" s="57">
        <v>3000000</v>
      </c>
      <c r="I50" s="7"/>
      <c r="J50"/>
      <c r="K50"/>
      <c r="L50" s="14"/>
      <c r="M50"/>
      <c r="N50"/>
      <c r="O50"/>
      <c r="P50"/>
      <c r="Q50"/>
      <c r="R50"/>
      <c r="S50"/>
      <c r="T50"/>
      <c r="U50"/>
      <c r="V50"/>
      <c r="W50"/>
    </row>
    <row r="51" spans="1:23" s="2" customFormat="1" ht="56" customHeight="1" x14ac:dyDescent="0.4">
      <c r="A51" s="17"/>
      <c r="B51" s="17"/>
      <c r="C51" s="67"/>
      <c r="D51" s="26" t="s">
        <v>87</v>
      </c>
      <c r="E51" s="26" t="s">
        <v>88</v>
      </c>
      <c r="F51" s="82">
        <v>8</v>
      </c>
      <c r="G51" s="83" t="s">
        <v>125</v>
      </c>
      <c r="H51" s="57">
        <v>25610000</v>
      </c>
      <c r="I51" s="16"/>
      <c r="J51"/>
      <c r="K51"/>
      <c r="L51" s="14"/>
      <c r="M51"/>
      <c r="N51"/>
      <c r="O51"/>
      <c r="P51"/>
      <c r="Q51"/>
      <c r="R51"/>
      <c r="S51"/>
      <c r="T51"/>
      <c r="U51"/>
      <c r="V51"/>
      <c r="W51"/>
    </row>
    <row r="52" spans="1:23" s="2" customFormat="1" ht="59" customHeight="1" x14ac:dyDescent="0.4">
      <c r="A52" s="17"/>
      <c r="B52" s="17"/>
      <c r="C52" s="68"/>
      <c r="D52" s="30" t="s">
        <v>3</v>
      </c>
      <c r="E52" s="29" t="s">
        <v>29</v>
      </c>
      <c r="F52" s="38">
        <v>100</v>
      </c>
      <c r="G52" s="23" t="s">
        <v>20</v>
      </c>
      <c r="H52" s="63">
        <f>SUM(H53:H54)</f>
        <v>2211718875</v>
      </c>
      <c r="I52" s="4"/>
      <c r="J52"/>
      <c r="K52"/>
      <c r="L52" s="14"/>
      <c r="M52"/>
      <c r="N52"/>
      <c r="O52"/>
      <c r="P52"/>
      <c r="Q52"/>
      <c r="R52"/>
      <c r="S52"/>
      <c r="T52"/>
      <c r="U52"/>
      <c r="V52"/>
      <c r="W52"/>
    </row>
    <row r="53" spans="1:23" s="2" customFormat="1" ht="46.5" customHeight="1" x14ac:dyDescent="0.4">
      <c r="A53" s="17"/>
      <c r="B53" s="17"/>
      <c r="C53" s="68"/>
      <c r="D53" s="26" t="s">
        <v>93</v>
      </c>
      <c r="E53" s="26" t="s">
        <v>94</v>
      </c>
      <c r="F53" s="80">
        <v>18</v>
      </c>
      <c r="G53" s="22" t="s">
        <v>120</v>
      </c>
      <c r="H53" s="76">
        <v>2182358875</v>
      </c>
      <c r="I53" s="4"/>
      <c r="J53"/>
      <c r="K53"/>
      <c r="L53" s="14"/>
      <c r="M53"/>
      <c r="N53"/>
      <c r="O53"/>
      <c r="P53"/>
      <c r="Q53"/>
      <c r="R53"/>
      <c r="S53"/>
      <c r="T53"/>
      <c r="U53"/>
      <c r="V53"/>
      <c r="W53"/>
    </row>
    <row r="54" spans="1:23" s="2" customFormat="1" ht="63.5" customHeight="1" x14ac:dyDescent="0.4">
      <c r="A54" s="17"/>
      <c r="B54" s="17"/>
      <c r="C54" s="68"/>
      <c r="D54" s="26" t="s">
        <v>95</v>
      </c>
      <c r="E54" s="26" t="s">
        <v>96</v>
      </c>
      <c r="F54" s="82">
        <v>10</v>
      </c>
      <c r="G54" s="22" t="s">
        <v>125</v>
      </c>
      <c r="H54" s="76">
        <v>29360000</v>
      </c>
      <c r="I54" s="8"/>
      <c r="J54"/>
      <c r="K54"/>
      <c r="L54" s="14"/>
      <c r="M54"/>
      <c r="N54"/>
      <c r="O54"/>
      <c r="P54"/>
      <c r="Q54"/>
      <c r="R54"/>
      <c r="S54"/>
      <c r="T54"/>
      <c r="U54"/>
      <c r="V54"/>
      <c r="W54"/>
    </row>
    <row r="55" spans="1:23" s="2" customFormat="1" ht="50" customHeight="1" x14ac:dyDescent="0.4">
      <c r="A55" s="17"/>
      <c r="B55" s="17"/>
      <c r="C55" s="68"/>
      <c r="D55" s="30" t="s">
        <v>6</v>
      </c>
      <c r="E55" s="44" t="s">
        <v>32</v>
      </c>
      <c r="F55" s="38">
        <v>100</v>
      </c>
      <c r="G55" s="23" t="s">
        <v>20</v>
      </c>
      <c r="H55" s="63">
        <f>SUM(H56)</f>
        <v>16290000</v>
      </c>
      <c r="I55" s="7"/>
      <c r="J55"/>
      <c r="K55"/>
      <c r="L55" s="14"/>
      <c r="M55"/>
      <c r="N55"/>
      <c r="O55"/>
      <c r="P55"/>
      <c r="Q55"/>
      <c r="R55"/>
      <c r="S55"/>
      <c r="T55"/>
      <c r="U55"/>
      <c r="V55"/>
      <c r="W55"/>
    </row>
    <row r="56" spans="1:23" s="2" customFormat="1" ht="50" customHeight="1" x14ac:dyDescent="0.4">
      <c r="A56" s="17"/>
      <c r="B56" s="17"/>
      <c r="C56" s="68"/>
      <c r="D56" s="26" t="s">
        <v>97</v>
      </c>
      <c r="E56" s="28" t="s">
        <v>98</v>
      </c>
      <c r="F56" s="84">
        <v>4</v>
      </c>
      <c r="G56" s="77" t="s">
        <v>125</v>
      </c>
      <c r="H56" s="76">
        <v>16290000</v>
      </c>
      <c r="I56" s="7"/>
      <c r="J56"/>
      <c r="K56"/>
      <c r="L56" s="14"/>
      <c r="M56"/>
      <c r="N56"/>
      <c r="O56"/>
      <c r="P56"/>
      <c r="Q56"/>
      <c r="R56"/>
      <c r="S56"/>
      <c r="T56"/>
      <c r="U56"/>
      <c r="V56"/>
      <c r="W56"/>
    </row>
    <row r="57" spans="1:23" s="2" customFormat="1" ht="58" customHeight="1" x14ac:dyDescent="0.4">
      <c r="A57" s="17"/>
      <c r="B57" s="17"/>
      <c r="C57" s="68"/>
      <c r="D57" s="30" t="s">
        <v>7</v>
      </c>
      <c r="E57" s="51" t="s">
        <v>33</v>
      </c>
      <c r="F57" s="38">
        <v>100</v>
      </c>
      <c r="G57" s="23" t="s">
        <v>20</v>
      </c>
      <c r="H57" s="63">
        <f>SUM(H58:H59)</f>
        <v>84270000</v>
      </c>
      <c r="I57" s="7"/>
      <c r="J57"/>
      <c r="K57"/>
      <c r="L57" s="14"/>
      <c r="M57"/>
      <c r="N57"/>
      <c r="O57"/>
      <c r="P57"/>
      <c r="Q57"/>
      <c r="R57"/>
      <c r="S57"/>
      <c r="T57"/>
      <c r="U57"/>
      <c r="V57"/>
      <c r="W57"/>
    </row>
    <row r="58" spans="1:23" s="2" customFormat="1" ht="58" customHeight="1" x14ac:dyDescent="0.4">
      <c r="A58" s="17"/>
      <c r="B58" s="17"/>
      <c r="C58" s="68"/>
      <c r="D58" s="26" t="s">
        <v>99</v>
      </c>
      <c r="E58" s="26" t="s">
        <v>100</v>
      </c>
      <c r="F58" s="84">
        <v>8</v>
      </c>
      <c r="G58" s="22" t="s">
        <v>125</v>
      </c>
      <c r="H58" s="76">
        <v>25000000</v>
      </c>
      <c r="I58" s="7"/>
      <c r="J58"/>
      <c r="K58"/>
      <c r="L58" s="14"/>
      <c r="M58"/>
      <c r="N58"/>
      <c r="O58"/>
      <c r="P58"/>
      <c r="Q58"/>
      <c r="R58"/>
      <c r="S58"/>
      <c r="T58"/>
      <c r="U58"/>
      <c r="V58"/>
      <c r="W58"/>
    </row>
    <row r="59" spans="1:23" ht="75" customHeight="1" x14ac:dyDescent="0.4">
      <c r="A59" s="17"/>
      <c r="B59" s="17"/>
      <c r="C59" s="68"/>
      <c r="D59" s="26" t="s">
        <v>101</v>
      </c>
      <c r="E59" s="26" t="s">
        <v>102</v>
      </c>
      <c r="F59" s="80">
        <v>2</v>
      </c>
      <c r="G59" s="22" t="s">
        <v>120</v>
      </c>
      <c r="H59" s="85">
        <v>59270000</v>
      </c>
      <c r="I59" s="7"/>
    </row>
    <row r="60" spans="1:23" ht="64" customHeight="1" x14ac:dyDescent="0.4">
      <c r="A60" s="17"/>
      <c r="B60" s="17"/>
      <c r="C60" s="68"/>
      <c r="D60" s="30" t="s">
        <v>140</v>
      </c>
      <c r="E60" s="51" t="s">
        <v>141</v>
      </c>
      <c r="F60" s="38">
        <v>100</v>
      </c>
      <c r="G60" s="23" t="s">
        <v>20</v>
      </c>
      <c r="H60" s="59">
        <f>SUM(H61:H66)</f>
        <v>447270400</v>
      </c>
      <c r="I60" s="7"/>
    </row>
    <row r="61" spans="1:23" ht="50" customHeight="1" x14ac:dyDescent="0.4">
      <c r="A61" s="17"/>
      <c r="B61" s="17"/>
      <c r="C61" s="68"/>
      <c r="D61" s="26" t="s">
        <v>105</v>
      </c>
      <c r="E61" s="26" t="s">
        <v>106</v>
      </c>
      <c r="F61" s="80">
        <v>2</v>
      </c>
      <c r="G61" s="22" t="s">
        <v>119</v>
      </c>
      <c r="H61" s="76">
        <v>3250000</v>
      </c>
      <c r="I61" s="7"/>
    </row>
    <row r="62" spans="1:23" ht="39.5" customHeight="1" x14ac:dyDescent="0.4">
      <c r="A62" s="17"/>
      <c r="B62" s="17"/>
      <c r="C62" s="68"/>
      <c r="D62" s="26" t="s">
        <v>104</v>
      </c>
      <c r="E62" s="26" t="s">
        <v>179</v>
      </c>
      <c r="F62" s="80">
        <v>217</v>
      </c>
      <c r="G62" s="22" t="s">
        <v>119</v>
      </c>
      <c r="H62" s="85">
        <v>5800000</v>
      </c>
      <c r="I62" s="7"/>
    </row>
    <row r="63" spans="1:23" ht="56" customHeight="1" x14ac:dyDescent="0.4">
      <c r="A63" s="17"/>
      <c r="B63" s="17"/>
      <c r="C63" s="68"/>
      <c r="D63" s="26" t="s">
        <v>110</v>
      </c>
      <c r="E63" s="26" t="s">
        <v>174</v>
      </c>
      <c r="F63" s="80">
        <v>1</v>
      </c>
      <c r="G63" s="22" t="s">
        <v>175</v>
      </c>
      <c r="H63" s="85">
        <v>7500000</v>
      </c>
      <c r="I63" s="7"/>
    </row>
    <row r="64" spans="1:23" ht="52" customHeight="1" x14ac:dyDescent="0.4">
      <c r="A64" s="17"/>
      <c r="B64" s="17"/>
      <c r="C64" s="68"/>
      <c r="D64" s="26" t="s">
        <v>107</v>
      </c>
      <c r="E64" s="26" t="s">
        <v>108</v>
      </c>
      <c r="F64" s="80">
        <v>60</v>
      </c>
      <c r="G64" s="22" t="s">
        <v>142</v>
      </c>
      <c r="H64" s="85">
        <v>6120000</v>
      </c>
      <c r="I64" s="7"/>
    </row>
    <row r="65" spans="1:9" ht="55" customHeight="1" x14ac:dyDescent="0.4">
      <c r="A65" s="17"/>
      <c r="B65" s="17"/>
      <c r="C65" s="68"/>
      <c r="D65" s="26" t="s">
        <v>103</v>
      </c>
      <c r="E65" s="26" t="s">
        <v>143</v>
      </c>
      <c r="F65" s="80">
        <v>260</v>
      </c>
      <c r="G65" s="22" t="s">
        <v>120</v>
      </c>
      <c r="H65" s="85">
        <v>9100000</v>
      </c>
      <c r="I65" s="7"/>
    </row>
    <row r="66" spans="1:9" ht="61.5" customHeight="1" x14ac:dyDescent="0.4">
      <c r="A66" s="17"/>
      <c r="B66" s="17"/>
      <c r="C66" s="68"/>
      <c r="D66" s="26" t="s">
        <v>109</v>
      </c>
      <c r="E66" s="26" t="s">
        <v>176</v>
      </c>
      <c r="F66" s="80">
        <v>389</v>
      </c>
      <c r="G66" s="22" t="s">
        <v>160</v>
      </c>
      <c r="H66" s="85">
        <v>415500400</v>
      </c>
      <c r="I66" s="7"/>
    </row>
    <row r="67" spans="1:9" ht="69" customHeight="1" x14ac:dyDescent="0.4">
      <c r="A67" s="17"/>
      <c r="B67" s="17"/>
      <c r="C67" s="68"/>
      <c r="D67" s="31" t="s">
        <v>4</v>
      </c>
      <c r="E67" s="29" t="s">
        <v>30</v>
      </c>
      <c r="F67" s="38">
        <v>100</v>
      </c>
      <c r="G67" s="23" t="s">
        <v>20</v>
      </c>
      <c r="H67" s="59">
        <f>SUM(H68:H70)</f>
        <v>106199000</v>
      </c>
      <c r="I67" s="7"/>
    </row>
    <row r="68" spans="1:9" ht="66" customHeight="1" x14ac:dyDescent="0.4">
      <c r="A68" s="17"/>
      <c r="B68" s="17"/>
      <c r="C68" s="68"/>
      <c r="D68" s="26" t="s">
        <v>113</v>
      </c>
      <c r="E68" s="26" t="s">
        <v>114</v>
      </c>
      <c r="F68" s="80">
        <v>600</v>
      </c>
      <c r="G68" s="22" t="s">
        <v>132</v>
      </c>
      <c r="H68" s="85">
        <v>14999000</v>
      </c>
      <c r="I68" s="7"/>
    </row>
    <row r="69" spans="1:9" ht="60.5" customHeight="1" x14ac:dyDescent="0.4">
      <c r="A69" s="17"/>
      <c r="B69" s="17"/>
      <c r="C69" s="68"/>
      <c r="D69" s="26" t="s">
        <v>111</v>
      </c>
      <c r="E69" s="26" t="s">
        <v>112</v>
      </c>
      <c r="F69" s="80">
        <v>48</v>
      </c>
      <c r="G69" s="22" t="s">
        <v>133</v>
      </c>
      <c r="H69" s="85">
        <v>50400000</v>
      </c>
      <c r="I69" s="7"/>
    </row>
    <row r="70" spans="1:9" ht="69" customHeight="1" x14ac:dyDescent="0.4">
      <c r="A70" s="17"/>
      <c r="B70" s="17"/>
      <c r="C70" s="68"/>
      <c r="D70" s="26" t="s">
        <v>115</v>
      </c>
      <c r="E70" s="26" t="s">
        <v>116</v>
      </c>
      <c r="F70" s="80">
        <v>3</v>
      </c>
      <c r="G70" s="22" t="s">
        <v>120</v>
      </c>
      <c r="H70" s="85">
        <v>40800000</v>
      </c>
      <c r="I70" s="7"/>
    </row>
    <row r="71" spans="1:9" ht="78.5" customHeight="1" x14ac:dyDescent="0.4">
      <c r="A71" s="17"/>
      <c r="B71" s="17"/>
      <c r="C71" s="68"/>
      <c r="D71" s="31" t="s">
        <v>5</v>
      </c>
      <c r="E71" s="29" t="s">
        <v>31</v>
      </c>
      <c r="F71" s="38">
        <v>100</v>
      </c>
      <c r="G71" s="23" t="s">
        <v>20</v>
      </c>
      <c r="H71" s="59">
        <f>SUM(H72:H74)</f>
        <v>149880000</v>
      </c>
      <c r="I71" s="7"/>
    </row>
    <row r="72" spans="1:9" ht="78.5" customHeight="1" x14ac:dyDescent="0.4">
      <c r="A72" s="17"/>
      <c r="B72" s="17"/>
      <c r="C72" s="68"/>
      <c r="D72" s="26" t="s">
        <v>134</v>
      </c>
      <c r="E72" s="26" t="s">
        <v>135</v>
      </c>
      <c r="F72" s="52">
        <v>113</v>
      </c>
      <c r="G72" s="23" t="s">
        <v>124</v>
      </c>
      <c r="H72" s="76">
        <v>88000000</v>
      </c>
      <c r="I72" s="7"/>
    </row>
    <row r="73" spans="1:9" ht="55.5" customHeight="1" x14ac:dyDescent="0.4">
      <c r="A73" s="17"/>
      <c r="B73" s="17"/>
      <c r="C73" s="68"/>
      <c r="D73" s="26" t="s">
        <v>136</v>
      </c>
      <c r="E73" s="26" t="s">
        <v>137</v>
      </c>
      <c r="F73" s="50">
        <v>3</v>
      </c>
      <c r="G73" s="23" t="s">
        <v>124</v>
      </c>
      <c r="H73" s="85">
        <v>6880000</v>
      </c>
      <c r="I73" s="7"/>
    </row>
    <row r="74" spans="1:9" ht="60.5" customHeight="1" x14ac:dyDescent="0.4">
      <c r="A74" s="18"/>
      <c r="B74" s="18"/>
      <c r="C74" s="69"/>
      <c r="D74" s="26" t="s">
        <v>138</v>
      </c>
      <c r="E74" s="26" t="s">
        <v>139</v>
      </c>
      <c r="F74" s="50">
        <v>2</v>
      </c>
      <c r="G74" s="23" t="s">
        <v>124</v>
      </c>
      <c r="H74" s="76">
        <v>55000000</v>
      </c>
      <c r="I74" s="39"/>
    </row>
    <row r="75" spans="1:9" ht="28.5" customHeight="1" x14ac:dyDescent="0.4">
      <c r="A75" s="91" t="s">
        <v>148</v>
      </c>
      <c r="B75" s="91"/>
      <c r="C75" s="91"/>
      <c r="D75" s="91"/>
      <c r="E75" s="91"/>
      <c r="F75" s="91"/>
      <c r="G75" s="91"/>
      <c r="H75" s="59">
        <f>SUM(H7+H15+H36+H46)</f>
        <v>10591563425</v>
      </c>
      <c r="I75" s="39"/>
    </row>
    <row r="76" spans="1:9" ht="35.15" customHeight="1" x14ac:dyDescent="0.4">
      <c r="A76" s="19"/>
      <c r="B76" s="19"/>
      <c r="C76" s="20"/>
      <c r="F76" s="3"/>
      <c r="G76" s="3"/>
      <c r="H76" s="86"/>
    </row>
    <row r="77" spans="1:9" ht="35.15" customHeight="1" x14ac:dyDescent="0.4">
      <c r="A77" s="19"/>
      <c r="B77" s="19"/>
      <c r="C77" s="20"/>
      <c r="F77" s="3"/>
      <c r="G77" s="3"/>
      <c r="H77" s="87"/>
    </row>
    <row r="78" spans="1:9" ht="35.15" customHeight="1" x14ac:dyDescent="0.4">
      <c r="A78" s="19"/>
      <c r="B78" s="19"/>
      <c r="C78" s="20"/>
      <c r="F78" s="3"/>
      <c r="G78" s="3"/>
    </row>
    <row r="79" spans="1:9" ht="35.15" customHeight="1" x14ac:dyDescent="0.4">
      <c r="A79" s="19"/>
      <c r="B79" s="19"/>
      <c r="C79" s="20"/>
      <c r="F79" s="3"/>
    </row>
    <row r="80" spans="1:9" ht="35.15" customHeight="1" x14ac:dyDescent="0.4">
      <c r="A80" s="19"/>
      <c r="B80" s="19"/>
      <c r="C80" s="20"/>
      <c r="F80" s="3"/>
    </row>
    <row r="81" spans="1:6" ht="35.15" customHeight="1" x14ac:dyDescent="0.4">
      <c r="A81" s="19"/>
      <c r="B81" s="19"/>
      <c r="C81" s="20"/>
      <c r="F81" s="3"/>
    </row>
    <row r="82" spans="1:6" ht="35.15" customHeight="1" x14ac:dyDescent="0.4">
      <c r="A82" s="19"/>
      <c r="B82" s="19"/>
      <c r="C82" s="20"/>
    </row>
    <row r="83" spans="1:6" ht="35.15" customHeight="1" x14ac:dyDescent="0.4">
      <c r="A83" s="19"/>
      <c r="B83" s="19"/>
      <c r="C83" s="20"/>
    </row>
    <row r="84" spans="1:6" ht="35.15" customHeight="1" x14ac:dyDescent="0.4">
      <c r="A84" s="19"/>
      <c r="B84" s="19"/>
      <c r="C84" s="20"/>
    </row>
    <row r="85" spans="1:6" ht="35.15" customHeight="1" x14ac:dyDescent="0.4">
      <c r="A85" s="19"/>
      <c r="B85" s="19"/>
      <c r="C85" s="20"/>
    </row>
    <row r="86" spans="1:6" ht="35.15" customHeight="1" x14ac:dyDescent="0.4">
      <c r="A86" s="19"/>
      <c r="B86" s="19"/>
      <c r="C86" s="20"/>
    </row>
    <row r="87" spans="1:6" ht="35.15" customHeight="1" x14ac:dyDescent="0.4">
      <c r="A87" s="19"/>
      <c r="B87" s="21"/>
      <c r="C87" s="20"/>
    </row>
    <row r="88" spans="1:6" ht="35.15" customHeight="1" x14ac:dyDescent="0.4">
      <c r="A88" s="19"/>
      <c r="B88" s="21"/>
      <c r="C88" s="20"/>
    </row>
    <row r="89" spans="1:6" ht="35.15" customHeight="1" x14ac:dyDescent="0.4">
      <c r="A89" s="19"/>
      <c r="B89" s="21"/>
      <c r="C89" s="20"/>
    </row>
    <row r="173" ht="32" customHeight="1" x14ac:dyDescent="0.4"/>
  </sheetData>
  <mergeCells count="20">
    <mergeCell ref="I4:I5"/>
    <mergeCell ref="A1:I1"/>
    <mergeCell ref="A2:I2"/>
    <mergeCell ref="A4:C4"/>
    <mergeCell ref="D4:D5"/>
    <mergeCell ref="E4:E5"/>
    <mergeCell ref="F4:F5"/>
    <mergeCell ref="G4:G5"/>
    <mergeCell ref="H4:H5"/>
    <mergeCell ref="A7:A14"/>
    <mergeCell ref="B7:B14"/>
    <mergeCell ref="C7:C14"/>
    <mergeCell ref="A36:A45"/>
    <mergeCell ref="B36:B45"/>
    <mergeCell ref="D15:D18"/>
    <mergeCell ref="A75:G75"/>
    <mergeCell ref="C46:C47"/>
    <mergeCell ref="C36:C37"/>
    <mergeCell ref="B46:B49"/>
    <mergeCell ref="A46:A49"/>
  </mergeCells>
  <printOptions horizontalCentered="1"/>
  <pageMargins left="0.19685039370078741" right="0.19685039370078741" top="0.55118110236220474" bottom="0.35433070866141736" header="0.31496062992125984" footer="0.31496062992125984"/>
  <pageSetup paperSize="9" scale="75" orientation="landscape" horizontalDpi="360" verticalDpi="360" r:id="rId1"/>
  <rowBreaks count="5" manualBreakCount="5">
    <brk id="14" max="8" man="1"/>
    <brk id="25" max="16383" man="1"/>
    <brk id="42" max="16383" man="1"/>
    <brk id="53" max="16383" man="1"/>
    <brk id="6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E9341-B950-4792-904A-928679FE471A}">
  <dimension ref="A1"/>
  <sheetViews>
    <sheetView workbookViewId="0">
      <selection activeCell="C24" sqref="C24"/>
    </sheetView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RKT</vt:lpstr>
      <vt:lpstr>Sheet4</vt:lpstr>
      <vt:lpstr>Sheet3</vt:lpstr>
      <vt:lpstr>RKT!Print_Area</vt:lpstr>
      <vt:lpstr>RKT!Print_Titles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sinar</dc:creator>
  <cp:lastModifiedBy>LENOVO</cp:lastModifiedBy>
  <cp:lastPrinted>2023-03-03T06:37:39Z</cp:lastPrinted>
  <dcterms:created xsi:type="dcterms:W3CDTF">2018-05-02T04:15:44Z</dcterms:created>
  <dcterms:modified xsi:type="dcterms:W3CDTF">2023-06-06T08:28:13Z</dcterms:modified>
</cp:coreProperties>
</file>